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f2cf35f65de1ae0/Documents/Clients/Hassims/"/>
    </mc:Choice>
  </mc:AlternateContent>
  <xr:revisionPtr revIDLastSave="33" documentId="8_{B7A7EF54-7AFB-47F5-96B8-996606DF9F73}" xr6:coauthVersionLast="47" xr6:coauthVersionMax="47" xr10:uidLastSave="{F394BDA9-A886-4040-B78A-A72DA8C27949}"/>
  <bookViews>
    <workbookView xWindow="-108" yWindow="-108" windowWidth="23256" windowHeight="12456" tabRatio="500" xr2:uid="{00000000-000D-0000-FFFF-FFFF00000000}"/>
  </bookViews>
  <sheets>
    <sheet name="Inventory" sheetId="1" r:id="rId1"/>
  </sheets>
  <definedNames>
    <definedName name="Z_78C63A3A_A687_4144_8760_BBA238487138_.wvu.Cols" localSheetId="0">Inventory!$D:$D,Inventory!$F:$F,Inventory!$I:$I,Inventory!$K:$K,Inventory!$N:$N,Inventory!$P:$P,Inventory!$S:$T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7" i="1" l="1"/>
  <c r="K77" i="1"/>
  <c r="F77" i="1"/>
  <c r="P76" i="1"/>
  <c r="K76" i="1"/>
  <c r="F76" i="1"/>
  <c r="P75" i="1"/>
  <c r="K75" i="1"/>
  <c r="F75" i="1"/>
  <c r="P74" i="1"/>
  <c r="K74" i="1"/>
  <c r="F74" i="1"/>
  <c r="P73" i="1"/>
  <c r="K73" i="1"/>
  <c r="F73" i="1"/>
  <c r="P72" i="1"/>
  <c r="K72" i="1"/>
  <c r="F72" i="1"/>
  <c r="P71" i="1"/>
  <c r="K71" i="1"/>
  <c r="F71" i="1"/>
  <c r="T70" i="1"/>
  <c r="P70" i="1"/>
  <c r="K70" i="1"/>
  <c r="F70" i="1"/>
  <c r="T69" i="1"/>
  <c r="P69" i="1"/>
  <c r="K69" i="1"/>
  <c r="F69" i="1"/>
  <c r="T68" i="1"/>
  <c r="P68" i="1"/>
  <c r="K68" i="1"/>
  <c r="F68" i="1"/>
  <c r="T67" i="1"/>
  <c r="P67" i="1"/>
  <c r="K67" i="1"/>
  <c r="F67" i="1"/>
  <c r="T66" i="1"/>
  <c r="P66" i="1"/>
  <c r="K66" i="1"/>
  <c r="F66" i="1"/>
  <c r="T65" i="1"/>
  <c r="P65" i="1"/>
  <c r="K65" i="1"/>
  <c r="F65" i="1"/>
  <c r="T64" i="1"/>
  <c r="P64" i="1"/>
  <c r="K64" i="1"/>
  <c r="F64" i="1"/>
  <c r="T63" i="1"/>
  <c r="P63" i="1"/>
  <c r="K63" i="1"/>
  <c r="F63" i="1"/>
  <c r="T62" i="1"/>
  <c r="P62" i="1"/>
  <c r="K62" i="1"/>
  <c r="F62" i="1"/>
  <c r="T61" i="1"/>
  <c r="P61" i="1"/>
  <c r="K61" i="1"/>
  <c r="F61" i="1"/>
  <c r="T60" i="1"/>
  <c r="P60" i="1"/>
  <c r="K60" i="1"/>
  <c r="F60" i="1"/>
  <c r="T59" i="1"/>
  <c r="P59" i="1"/>
  <c r="K59" i="1"/>
  <c r="F59" i="1"/>
  <c r="T58" i="1"/>
  <c r="P58" i="1"/>
  <c r="K58" i="1"/>
  <c r="F58" i="1"/>
  <c r="T57" i="1"/>
  <c r="P57" i="1"/>
  <c r="K57" i="1"/>
  <c r="T56" i="1"/>
  <c r="P56" i="1"/>
  <c r="K56" i="1"/>
  <c r="F56" i="1"/>
  <c r="T55" i="1"/>
  <c r="P55" i="1"/>
  <c r="K55" i="1"/>
  <c r="F55" i="1"/>
  <c r="T54" i="1"/>
  <c r="P54" i="1"/>
  <c r="F54" i="1"/>
  <c r="T53" i="1"/>
  <c r="P53" i="1"/>
  <c r="F53" i="1"/>
  <c r="T52" i="1"/>
  <c r="P52" i="1"/>
  <c r="K52" i="1"/>
  <c r="F52" i="1"/>
  <c r="T51" i="1"/>
  <c r="P51" i="1"/>
  <c r="K51" i="1"/>
  <c r="F51" i="1"/>
  <c r="T50" i="1"/>
  <c r="P50" i="1"/>
  <c r="K50" i="1"/>
  <c r="F50" i="1"/>
  <c r="T49" i="1"/>
  <c r="P49" i="1"/>
  <c r="K49" i="1"/>
  <c r="F49" i="1"/>
  <c r="T48" i="1"/>
  <c r="P48" i="1"/>
  <c r="K48" i="1"/>
  <c r="F48" i="1"/>
  <c r="T47" i="1"/>
  <c r="P47" i="1"/>
  <c r="K47" i="1"/>
  <c r="F47" i="1"/>
  <c r="T46" i="1"/>
  <c r="K46" i="1"/>
  <c r="T45" i="1"/>
  <c r="P45" i="1"/>
  <c r="K45" i="1"/>
  <c r="F45" i="1"/>
  <c r="T44" i="1"/>
  <c r="P44" i="1"/>
  <c r="K44" i="1"/>
  <c r="F44" i="1"/>
  <c r="T43" i="1"/>
  <c r="P43" i="1"/>
  <c r="K43" i="1"/>
  <c r="F43" i="1"/>
  <c r="T42" i="1"/>
  <c r="P42" i="1"/>
  <c r="K42" i="1"/>
  <c r="F42" i="1"/>
  <c r="T41" i="1"/>
  <c r="P41" i="1"/>
  <c r="K41" i="1"/>
  <c r="F41" i="1"/>
  <c r="T40" i="1"/>
  <c r="P40" i="1"/>
  <c r="K40" i="1"/>
  <c r="F40" i="1"/>
  <c r="T39" i="1"/>
  <c r="P39" i="1"/>
  <c r="K39" i="1"/>
  <c r="F39" i="1"/>
  <c r="T38" i="1"/>
  <c r="P38" i="1"/>
  <c r="K38" i="1"/>
  <c r="F38" i="1"/>
  <c r="T37" i="1"/>
  <c r="P37" i="1"/>
  <c r="K37" i="1"/>
  <c r="F37" i="1"/>
  <c r="T36" i="1"/>
  <c r="P36" i="1"/>
  <c r="K36" i="1"/>
  <c r="F36" i="1"/>
  <c r="P35" i="1"/>
  <c r="K35" i="1"/>
  <c r="F35" i="1"/>
  <c r="P34" i="1"/>
  <c r="K34" i="1"/>
  <c r="F34" i="1"/>
  <c r="T33" i="1"/>
  <c r="P33" i="1"/>
  <c r="K33" i="1"/>
  <c r="F33" i="1"/>
  <c r="T32" i="1"/>
  <c r="P32" i="1"/>
  <c r="K32" i="1"/>
  <c r="T31" i="1"/>
  <c r="P31" i="1"/>
  <c r="K31" i="1"/>
  <c r="F31" i="1"/>
  <c r="T30" i="1"/>
  <c r="P30" i="1"/>
  <c r="K30" i="1"/>
  <c r="F30" i="1"/>
  <c r="T29" i="1"/>
  <c r="P29" i="1"/>
  <c r="K29" i="1"/>
  <c r="F29" i="1"/>
  <c r="T28" i="1"/>
  <c r="P28" i="1"/>
  <c r="K28" i="1"/>
  <c r="F28" i="1"/>
  <c r="T27" i="1"/>
  <c r="P27" i="1"/>
  <c r="K27" i="1"/>
  <c r="F27" i="1"/>
  <c r="T26" i="1"/>
  <c r="P26" i="1"/>
  <c r="K26" i="1"/>
  <c r="F26" i="1"/>
  <c r="T25" i="1"/>
  <c r="P25" i="1"/>
  <c r="K25" i="1"/>
  <c r="F25" i="1"/>
  <c r="F78" i="1" l="1"/>
  <c r="T74" i="1" s="1"/>
  <c r="T71" i="1"/>
  <c r="T77" i="1" s="1"/>
  <c r="P78" i="1"/>
  <c r="T76" i="1" s="1"/>
  <c r="K78" i="1"/>
  <c r="T75" i="1" s="1"/>
  <c r="T78" i="1" l="1"/>
  <c r="R7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<sst xmlns="http://schemas.openxmlformats.org/spreadsheetml/2006/main" count="238" uniqueCount="220">
  <si>
    <t>CUSTOMER DETAILS</t>
  </si>
  <si>
    <t>Name:</t>
  </si>
  <si>
    <t>Cell:</t>
  </si>
  <si>
    <t>Moving Date:</t>
  </si>
  <si>
    <t xml:space="preserve">Moving From: </t>
  </si>
  <si>
    <t>Moving To:</t>
  </si>
  <si>
    <t>ACCESSIBILITY COMMENTS</t>
  </si>
  <si>
    <t>INVENTORY LIST</t>
  </si>
  <si>
    <t>DESCRIPTION</t>
  </si>
  <si>
    <t>Qty</t>
  </si>
  <si>
    <t xml:space="preserve"> </t>
  </si>
  <si>
    <t>ENTRANCE HALL</t>
  </si>
  <si>
    <t>LOUNGE</t>
  </si>
  <si>
    <t>KITCHEN/APPLIANCE</t>
  </si>
  <si>
    <t xml:space="preserve"> FLATLET</t>
  </si>
  <si>
    <t>Chair</t>
  </si>
  <si>
    <t>1 Seater</t>
  </si>
  <si>
    <t>Brooms/Mops /Buckets</t>
  </si>
  <si>
    <t>Clock: wall</t>
  </si>
  <si>
    <t>2 Seater</t>
  </si>
  <si>
    <t>Bench</t>
  </si>
  <si>
    <t>Clock: Grand Father</t>
  </si>
  <si>
    <t>3 Seater</t>
  </si>
  <si>
    <t>Cupboard:Kitchen Unit</t>
  </si>
  <si>
    <t>Bed (Double)</t>
  </si>
  <si>
    <t>Ent Hall Table</t>
  </si>
  <si>
    <t>4 Seater</t>
  </si>
  <si>
    <t>Bed (Single)</t>
  </si>
  <si>
    <t xml:space="preserve">Half Moon/corner </t>
  </si>
  <si>
    <t>6 Seater Corner Unit</t>
  </si>
  <si>
    <t>Clothes Dry stand</t>
  </si>
  <si>
    <t>Chairs</t>
  </si>
  <si>
    <t>Hat / Coat Stand</t>
  </si>
  <si>
    <t>Daybed/Sofa/Bench</t>
  </si>
  <si>
    <t>Dishwasher</t>
  </si>
  <si>
    <t>Dres Table</t>
  </si>
  <si>
    <t>Tel Table</t>
  </si>
  <si>
    <t>Chair: Arm/wing/Lazy</t>
  </si>
  <si>
    <t>Fans &amp; Heaters</t>
  </si>
  <si>
    <t>T.V.</t>
  </si>
  <si>
    <t>DINING ROOM</t>
  </si>
  <si>
    <t>Dstv,DvD,VcR, Cd rack</t>
  </si>
  <si>
    <t>Freezer: Chest</t>
  </si>
  <si>
    <t>Table</t>
  </si>
  <si>
    <t>Cabinet L</t>
  </si>
  <si>
    <t>Hi-Fi</t>
  </si>
  <si>
    <t>Fridge: Upright</t>
  </si>
  <si>
    <t>Wardrobe (2 Door)</t>
  </si>
  <si>
    <t>Cabinet M</t>
  </si>
  <si>
    <t>Hi-Fi Speakers L</t>
  </si>
  <si>
    <t xml:space="preserve">Fridge/Freezer </t>
  </si>
  <si>
    <t>D/Room Chair</t>
  </si>
  <si>
    <t>Hi-Fi Speakers S</t>
  </si>
  <si>
    <t>Fridge Side by Side</t>
  </si>
  <si>
    <t>MISCELLANEOUS</t>
  </si>
  <si>
    <t>D/Table (10 seater)</t>
  </si>
  <si>
    <t>Hi-Fi Stand/Cabinet</t>
  </si>
  <si>
    <t>Ironing Board</t>
  </si>
  <si>
    <t>Bean Bag</t>
  </si>
  <si>
    <t>D/Table (8 seater)</t>
  </si>
  <si>
    <t>Lamp: Large</t>
  </si>
  <si>
    <t>Sewing Machine</t>
  </si>
  <si>
    <t>Bags:</t>
  </si>
  <si>
    <t>D/Table (6 seater)</t>
  </si>
  <si>
    <t>Lamp: Small</t>
  </si>
  <si>
    <t>Microwave Oven</t>
  </si>
  <si>
    <t>Camp Stool/Table Folding</t>
  </si>
  <si>
    <t>D/Table (4 seater)</t>
  </si>
  <si>
    <t>Organ</t>
  </si>
  <si>
    <t>Carpet Cleaner</t>
  </si>
  <si>
    <t>Canoe / Paddle Ski</t>
  </si>
  <si>
    <t>D/Table round (8 seat)</t>
  </si>
  <si>
    <t>Ottoman</t>
  </si>
  <si>
    <t>Stove</t>
  </si>
  <si>
    <t xml:space="preserve">Carpets   </t>
  </si>
  <si>
    <t>D/Table round (6 seat)</t>
  </si>
  <si>
    <t>Piano: Grand</t>
  </si>
  <si>
    <t>Children Chair &amp; Table</t>
  </si>
  <si>
    <t>Liquor Cab /Wine rack</t>
  </si>
  <si>
    <t>Piano: Upright</t>
  </si>
  <si>
    <t>Tumble Drier</t>
  </si>
  <si>
    <t>Fish Tank</t>
  </si>
  <si>
    <t>Server/Sideboard</t>
  </si>
  <si>
    <t>ShowCase/Display-L</t>
  </si>
  <si>
    <t>Vacuum-Cleaner</t>
  </si>
  <si>
    <t xml:space="preserve">Glass Tops </t>
  </si>
  <si>
    <t>Tea Trolley</t>
  </si>
  <si>
    <t xml:space="preserve">ShowCase/Display - M </t>
  </si>
  <si>
    <t>Veggie Rack/Dust Bin</t>
  </si>
  <si>
    <t>Heater: Patio</t>
  </si>
  <si>
    <t>Welshdresser</t>
  </si>
  <si>
    <t>Washing Machine</t>
  </si>
  <si>
    <t>Jungle Gym</t>
  </si>
  <si>
    <t>FAMILY ROOM</t>
  </si>
  <si>
    <t>T.V.: Big Screen</t>
  </si>
  <si>
    <t>GARAGE/GARDEN</t>
  </si>
  <si>
    <t>Bicycle</t>
  </si>
  <si>
    <t>Bar Unit L</t>
  </si>
  <si>
    <t>T.V.: Flatscreen</t>
  </si>
  <si>
    <t xml:space="preserve">Paintings/Pictures/Mirrors  </t>
  </si>
  <si>
    <t>Bar Unit M</t>
  </si>
  <si>
    <t>TV Cab/ Plasma - L</t>
  </si>
  <si>
    <t>Bin: Garbage</t>
  </si>
  <si>
    <t>Plastic  Black Bags</t>
  </si>
  <si>
    <t>Bar Fridge / Stool</t>
  </si>
  <si>
    <t>TV Cab/ Plasma -M</t>
  </si>
  <si>
    <t>Bird Cage</t>
  </si>
  <si>
    <t>Plastic/Storage Crates</t>
  </si>
  <si>
    <t>Bookcase L</t>
  </si>
  <si>
    <t>Wall Unit (1pc)</t>
  </si>
  <si>
    <t>Birdbath</t>
  </si>
  <si>
    <t>Portable Aircon</t>
  </si>
  <si>
    <t>Bookcase M</t>
  </si>
  <si>
    <t>Wall Unit (2pc)</t>
  </si>
  <si>
    <t>Braai/Weber</t>
  </si>
  <si>
    <t xml:space="preserve">Pot Plant Stands   </t>
  </si>
  <si>
    <t>Coffee Table L</t>
  </si>
  <si>
    <t>Wall Unit (3pc)</t>
  </si>
  <si>
    <t>Chair - Plastic</t>
  </si>
  <si>
    <t xml:space="preserve">Pot Plants (L)  </t>
  </si>
  <si>
    <t>Coffee Table M</t>
  </si>
  <si>
    <t>Chair - Stackable</t>
  </si>
  <si>
    <t xml:space="preserve">Pot Plants (M)   </t>
  </si>
  <si>
    <t>Glass table L</t>
  </si>
  <si>
    <t>BEDROOMS</t>
  </si>
  <si>
    <t>Chair-Wood/Cast  Iron</t>
  </si>
  <si>
    <t xml:space="preserve">Pot Plants (S)   </t>
  </si>
  <si>
    <t>Glass table M</t>
  </si>
  <si>
    <t>Bed (King)</t>
  </si>
  <si>
    <t>Concrete Bench/Table</t>
  </si>
  <si>
    <t>Prams</t>
  </si>
  <si>
    <t>Side Table</t>
  </si>
  <si>
    <t>Bed (Queen)</t>
  </si>
  <si>
    <t>Cooler Box</t>
  </si>
  <si>
    <t xml:space="preserve">Safes / RIFFLE </t>
  </si>
  <si>
    <t>STUDY / OFFICE</t>
  </si>
  <si>
    <t>Bed (Double or 3/4)</t>
  </si>
  <si>
    <t>Weedeater</t>
  </si>
  <si>
    <t>Sandpit</t>
  </si>
  <si>
    <t>Cabinet/ File (2 Draw)</t>
  </si>
  <si>
    <t>Fishing Rods</t>
  </si>
  <si>
    <t>Satellite Dish</t>
  </si>
  <si>
    <t>Cabinet File (4 Draw)</t>
  </si>
  <si>
    <t>Bed (Sleeper Couch)</t>
  </si>
  <si>
    <t>Garden Bench</t>
  </si>
  <si>
    <t>Snooker Table (1/4)</t>
  </si>
  <si>
    <t>2 DOOR Filing Cab</t>
  </si>
  <si>
    <t>Bed (double Bunker)</t>
  </si>
  <si>
    <t>Garden Ornaments</t>
  </si>
  <si>
    <t>Snooker / Pool Table (1/2)</t>
  </si>
  <si>
    <t>Computer Stand</t>
  </si>
  <si>
    <t>Bed Lamps</t>
  </si>
  <si>
    <t>Garden Tools</t>
  </si>
  <si>
    <t>Snooker Table (FS)</t>
  </si>
  <si>
    <t xml:space="preserve">ComputerPrinter/Fax </t>
  </si>
  <si>
    <t>Chest of Drawers - L</t>
  </si>
  <si>
    <t>Golf Bag  / Cart</t>
  </si>
  <si>
    <t>Suitcase</t>
  </si>
  <si>
    <t>Credenza - L</t>
  </si>
  <si>
    <t>Chest of Drawers - M</t>
  </si>
  <si>
    <t>Hose Pipe</t>
  </si>
  <si>
    <t>Tent / GAZEBO</t>
  </si>
  <si>
    <t>Credenza - M</t>
  </si>
  <si>
    <t>Cheval Mirror</t>
  </si>
  <si>
    <t>Kennel - L</t>
  </si>
  <si>
    <t>trampoline - L</t>
  </si>
  <si>
    <t>Desk - L</t>
  </si>
  <si>
    <t>Kennel - M</t>
  </si>
  <si>
    <t>Trampoline - S</t>
  </si>
  <si>
    <t>Desk - M</t>
  </si>
  <si>
    <t>Cot / Compactum</t>
  </si>
  <si>
    <t>Ladder - L</t>
  </si>
  <si>
    <t>Umbrella &amp; Stand</t>
  </si>
  <si>
    <t>Desk L-shape</t>
  </si>
  <si>
    <t>Dressing Table (L)</t>
  </si>
  <si>
    <t>Ladder - S</t>
  </si>
  <si>
    <t>Doors/Tops/ Selves</t>
  </si>
  <si>
    <t>Dressing Table (M)</t>
  </si>
  <si>
    <t>Lawn Mower</t>
  </si>
  <si>
    <t>BOXES - Large</t>
  </si>
  <si>
    <t>Drawing Board /Table</t>
  </si>
  <si>
    <t>Dulmp Valet</t>
  </si>
  <si>
    <t>Lounger</t>
  </si>
  <si>
    <t>BOXES - Medium</t>
  </si>
  <si>
    <t>Easels</t>
  </si>
  <si>
    <t>Futon - Single</t>
  </si>
  <si>
    <t>Steel Shelving Rack</t>
  </si>
  <si>
    <t>BOXES - Small</t>
  </si>
  <si>
    <t>Exercise Bike/walker</t>
  </si>
  <si>
    <t>Futon - Double</t>
  </si>
  <si>
    <t>Table - Plastic</t>
  </si>
  <si>
    <t>Exercise:T/mill/H/Walker</t>
  </si>
  <si>
    <t>Headboard</t>
  </si>
  <si>
    <t>Table -Wood/Cast Iron</t>
  </si>
  <si>
    <t>Gym - ALL in One</t>
  </si>
  <si>
    <t>Kist/ Toy Box</t>
  </si>
  <si>
    <t>Toolbox / Trunk</t>
  </si>
  <si>
    <t>Office Chair</t>
  </si>
  <si>
    <t>Pedestal /B/side table</t>
  </si>
  <si>
    <t>Water features/Statues</t>
  </si>
  <si>
    <t>Room Divider</t>
  </si>
  <si>
    <t>Tall Boy Drawer</t>
  </si>
  <si>
    <t>Welder/Compressor</t>
  </si>
  <si>
    <t>Safe - L</t>
  </si>
  <si>
    <t>Wheelbarrow</t>
  </si>
  <si>
    <t>Safe - M</t>
  </si>
  <si>
    <t>Wardrobe (3 Door)</t>
  </si>
  <si>
    <t>Work /  Saw Bench</t>
  </si>
  <si>
    <t>PLEASE COMPLETE HIGHLIGHTED AREAS ONLY</t>
  </si>
  <si>
    <t>Other</t>
  </si>
  <si>
    <t>TOTAL VOLUME m3</t>
  </si>
  <si>
    <t xml:space="preserve">Your quote will be based on the information above. </t>
  </si>
  <si>
    <r>
      <t>Table/Butchers Block</t>
    </r>
    <r>
      <rPr>
        <sz val="9"/>
        <rFont val="Calibri"/>
        <family val="2"/>
      </rPr>
      <t xml:space="preserve"> </t>
    </r>
  </si>
  <si>
    <r>
      <t>Clothing</t>
    </r>
    <r>
      <rPr>
        <sz val="9"/>
        <rFont val="Calibri"/>
        <family val="2"/>
      </rPr>
      <t>/</t>
    </r>
    <r>
      <rPr>
        <sz val="8"/>
        <rFont val="Calibri"/>
        <family val="2"/>
      </rPr>
      <t>Laun Basket</t>
    </r>
  </si>
  <si>
    <t>Floor Level at Collection address (ground, 1,2 etc)</t>
  </si>
  <si>
    <t>Floor Level at delivery address (ground, 1,2 etc)</t>
  </si>
  <si>
    <t xml:space="preserve">Is there a lift in the collecting building? </t>
  </si>
  <si>
    <t xml:space="preserve">Is there a lift in the delivery building? </t>
  </si>
  <si>
    <t xml:space="preserve"> Comments:</t>
  </si>
  <si>
    <t>Please Complete the Red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</si>
</sst>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charset val="134"/>
    </font>
    <font>
      <sz val="10"/>
      <name val="Calibri"/>
      <family val="2"/>
    </font>
    <font>
      <b/>
      <sz val="14"/>
      <color rgb="FF0033CC"/>
      <name val="Calibri"/>
      <family val="2"/>
    </font>
    <font>
      <b/>
      <sz val="11"/>
      <color rgb="FF0033CC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u/>
      <sz val="10"/>
      <name val="Calibri"/>
      <family val="2"/>
    </font>
    <font>
      <b/>
      <sz val="11"/>
      <color rgb="FFFF0000"/>
      <name val="Calibri"/>
      <family val="2"/>
    </font>
    <font>
      <b/>
      <sz val="9"/>
      <color rgb="FF0033CC"/>
      <name val="Calibri"/>
      <family val="2"/>
    </font>
    <font>
      <sz val="9"/>
      <name val="Calibri"/>
      <family val="2"/>
    </font>
    <font>
      <sz val="7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</font>
    <font>
      <u/>
      <sz val="9"/>
      <color rgb="FFC00000"/>
      <name val="Calibri"/>
      <family val="2"/>
    </font>
    <font>
      <sz val="9"/>
      <color rgb="FF993300"/>
      <name val="Calibri"/>
      <family val="2"/>
    </font>
    <font>
      <b/>
      <sz val="9"/>
      <color rgb="FFFF0000"/>
      <name val="Calibri"/>
      <family val="2"/>
    </font>
    <font>
      <b/>
      <sz val="12"/>
      <color theme="0"/>
      <name val="Calibri"/>
      <family val="2"/>
    </font>
    <font>
      <sz val="7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71F21A"/>
      </patternFill>
    </fill>
    <fill>
      <patternFill patternType="solid">
        <fgColor rgb="FFFF0000"/>
        <bgColor rgb="FF00FF00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7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49" fontId="4" fillId="7" borderId="6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7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1" fillId="7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7" fillId="2" borderId="13" xfId="0" applyFont="1" applyFill="1" applyBorder="1" applyProtection="1">
      <protection locked="0"/>
    </xf>
    <xf numFmtId="0" fontId="7" fillId="2" borderId="14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4" fillId="7" borderId="16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9" fillId="7" borderId="36" xfId="0" applyFont="1" applyFill="1" applyBorder="1" applyAlignment="1" applyProtection="1">
      <alignment horizontal="left"/>
      <protection locked="0"/>
    </xf>
    <xf numFmtId="0" fontId="9" fillId="7" borderId="45" xfId="0" applyFont="1" applyFill="1" applyBorder="1" applyAlignment="1" applyProtection="1">
      <alignment horizontal="left"/>
      <protection locked="0"/>
    </xf>
    <xf numFmtId="0" fontId="9" fillId="7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Protection="1"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5" borderId="21" xfId="0" applyFont="1" applyFill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5" borderId="27" xfId="0" applyFont="1" applyFill="1" applyBorder="1" applyAlignment="1" applyProtection="1">
      <alignment horizontal="center"/>
      <protection locked="0"/>
    </xf>
    <xf numFmtId="0" fontId="12" fillId="0" borderId="9" xfId="0" applyFont="1" applyBorder="1" applyProtection="1"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3" fillId="5" borderId="21" xfId="0" applyFont="1" applyFill="1" applyBorder="1" applyAlignment="1" applyProtection="1">
      <alignment horizontal="center"/>
      <protection locked="0"/>
    </xf>
    <xf numFmtId="0" fontId="15" fillId="0" borderId="9" xfId="0" applyFont="1" applyBorder="1" applyProtection="1">
      <protection locked="0"/>
    </xf>
    <xf numFmtId="0" fontId="13" fillId="5" borderId="16" xfId="0" applyFont="1" applyFill="1" applyBorder="1" applyAlignment="1" applyProtection="1">
      <alignment horizontal="center"/>
      <protection locked="0"/>
    </xf>
    <xf numFmtId="0" fontId="12" fillId="0" borderId="31" xfId="0" applyFont="1" applyBorder="1" applyProtection="1"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4" fillId="5" borderId="33" xfId="0" applyFont="1" applyFill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3" fillId="5" borderId="33" xfId="0" applyFont="1" applyFill="1" applyBorder="1" applyAlignment="1" applyProtection="1">
      <alignment horizontal="center"/>
      <protection locked="0"/>
    </xf>
    <xf numFmtId="0" fontId="13" fillId="0" borderId="36" xfId="0" applyFont="1" applyBorder="1" applyAlignment="1" applyProtection="1">
      <alignment horizontal="center"/>
      <protection locked="0"/>
    </xf>
    <xf numFmtId="0" fontId="13" fillId="0" borderId="37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30" xfId="0" applyFont="1" applyBorder="1" applyProtection="1"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3" fillId="5" borderId="20" xfId="0" applyFont="1" applyFill="1" applyBorder="1" applyAlignment="1" applyProtection="1">
      <alignment horizontal="center"/>
      <protection locked="0"/>
    </xf>
    <xf numFmtId="0" fontId="12" fillId="0" borderId="39" xfId="0" applyFont="1" applyBorder="1" applyProtection="1">
      <protection locked="0"/>
    </xf>
    <xf numFmtId="0" fontId="13" fillId="5" borderId="28" xfId="0" applyFont="1" applyFill="1" applyBorder="1" applyAlignment="1" applyProtection="1">
      <alignment horizontal="center"/>
      <protection locked="0"/>
    </xf>
    <xf numFmtId="0" fontId="15" fillId="0" borderId="39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5" borderId="40" xfId="0" applyFont="1" applyFill="1" applyBorder="1" applyAlignment="1" applyProtection="1">
      <alignment horizontal="center"/>
      <protection locked="0"/>
    </xf>
    <xf numFmtId="0" fontId="13" fillId="0" borderId="41" xfId="0" applyFont="1" applyBorder="1" applyProtection="1"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5" fillId="0" borderId="31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0" fontId="13" fillId="5" borderId="42" xfId="0" applyFont="1" applyFill="1" applyBorder="1" applyAlignment="1" applyProtection="1">
      <alignment horizontal="center"/>
      <protection locked="0"/>
    </xf>
    <xf numFmtId="0" fontId="12" fillId="0" borderId="43" xfId="0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0" fontId="13" fillId="0" borderId="42" xfId="0" applyFont="1" applyBorder="1" applyAlignment="1" applyProtection="1">
      <alignment horizontal="center"/>
      <protection locked="0"/>
    </xf>
    <xf numFmtId="0" fontId="13" fillId="5" borderId="44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4" xfId="0" applyFont="1" applyBorder="1" applyProtection="1">
      <protection locked="0"/>
    </xf>
    <xf numFmtId="0" fontId="13" fillId="5" borderId="18" xfId="0" applyFont="1" applyFill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9" fillId="6" borderId="2" xfId="0" applyFont="1" applyFill="1" applyBorder="1" applyAlignment="1" applyProtection="1">
      <alignment horizontal="center" vertical="center"/>
      <protection locked="0"/>
    </xf>
    <xf numFmtId="0" fontId="20" fillId="6" borderId="20" xfId="0" applyFont="1" applyFill="1" applyBorder="1" applyAlignment="1" applyProtection="1">
      <alignment horizontal="center"/>
      <protection locked="0"/>
    </xf>
    <xf numFmtId="0" fontId="20" fillId="6" borderId="28" xfId="0" applyFont="1" applyFill="1" applyBorder="1" applyAlignment="1" applyProtection="1">
      <alignment horizontal="center"/>
      <protection locked="0"/>
    </xf>
    <xf numFmtId="0" fontId="20" fillId="6" borderId="32" xfId="0" applyFont="1" applyFill="1" applyBorder="1" applyAlignment="1" applyProtection="1">
      <alignment horizontal="center"/>
      <protection locked="0"/>
    </xf>
    <xf numFmtId="0" fontId="20" fillId="6" borderId="20" xfId="0" applyFont="1" applyFill="1" applyBorder="1" applyProtection="1">
      <protection locked="0"/>
    </xf>
    <xf numFmtId="0" fontId="20" fillId="6" borderId="28" xfId="0" applyFont="1" applyFill="1" applyBorder="1" applyProtection="1">
      <protection locked="0"/>
    </xf>
    <xf numFmtId="0" fontId="20" fillId="6" borderId="32" xfId="0" applyFont="1" applyFill="1" applyBorder="1" applyProtection="1">
      <protection locked="0"/>
    </xf>
    <xf numFmtId="0" fontId="20" fillId="6" borderId="22" xfId="0" applyFont="1" applyFill="1" applyBorder="1" applyAlignment="1" applyProtection="1">
      <alignment horizontal="center"/>
      <protection locked="0"/>
    </xf>
    <xf numFmtId="0" fontId="20" fillId="6" borderId="29" xfId="0" applyFont="1" applyFill="1" applyBorder="1" applyAlignment="1" applyProtection="1">
      <alignment horizontal="center"/>
      <protection locked="0"/>
    </xf>
    <xf numFmtId="0" fontId="20" fillId="6" borderId="35" xfId="0" applyFont="1" applyFill="1" applyBorder="1" applyAlignment="1" applyProtection="1">
      <alignment horizontal="center"/>
      <protection locked="0"/>
    </xf>
    <xf numFmtId="0" fontId="20" fillId="6" borderId="4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1F2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V80"/>
  <sheetViews>
    <sheetView showGridLines="0" showRowColHeaders="0" tabSelected="1" topLeftCell="A56" zoomScaleNormal="100" workbookViewId="0">
      <selection activeCell="Q64" sqref="Q64"/>
    </sheetView>
  </sheetViews>
  <sheetFormatPr defaultRowHeight="13.8"/>
  <cols>
    <col min="1" max="1" width="2.6640625" style="1" customWidth="1"/>
    <col min="2" max="2" width="17.6640625" style="1" customWidth="1"/>
    <col min="3" max="3" width="4.6640625" style="1" customWidth="1"/>
    <col min="4" max="4" width="4.6640625" style="1" hidden="1" customWidth="1"/>
    <col min="5" max="5" width="1.109375" style="1" hidden="1" customWidth="1"/>
    <col min="6" max="6" width="4.6640625" style="1" customWidth="1"/>
    <col min="7" max="7" width="18.6640625" style="1" customWidth="1"/>
    <col min="8" max="8" width="4.6640625" style="1" customWidth="1"/>
    <col min="9" max="9" width="4.6640625" style="1" hidden="1" customWidth="1"/>
    <col min="10" max="10" width="0.109375" style="1" customWidth="1"/>
    <col min="11" max="11" width="4.6640625" style="1" customWidth="1"/>
    <col min="12" max="12" width="16.6640625" style="1" customWidth="1"/>
    <col min="13" max="13" width="4.6640625" style="1" customWidth="1"/>
    <col min="14" max="14" width="4.6640625" style="1" hidden="1" customWidth="1"/>
    <col min="15" max="15" width="0.109375" style="1" customWidth="1"/>
    <col min="16" max="16" width="4.6640625" style="1" customWidth="1"/>
    <col min="17" max="17" width="21.6640625" style="1" customWidth="1"/>
    <col min="18" max="18" width="4.6640625" style="1" customWidth="1"/>
    <col min="19" max="19" width="4.6640625" style="1" hidden="1" customWidth="1"/>
    <col min="20" max="20" width="4.6640625" style="1" customWidth="1"/>
    <col min="21" max="1025" width="9.109375" style="1" customWidth="1"/>
    <col min="1026" max="16384" width="8.88671875" style="1"/>
  </cols>
  <sheetData>
    <row r="1" spans="1:20" ht="9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75" customHeight="1">
      <c r="B2" s="3" t="e" vm="1">
        <v>#VALUE!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" customHeight="1">
      <c r="B3" s="95" t="s">
        <v>208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t="18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8" customHeight="1"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8" customHeight="1"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8" customHeight="1">
      <c r="A7" s="8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s="8" customFormat="1" ht="18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s="8" customFormat="1" ht="18" customHeight="1">
      <c r="B9" s="11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8" customHeight="1">
      <c r="B11" s="15" t="s">
        <v>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7" customFormat="1" ht="18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</row>
    <row r="13" spans="1:20" ht="18" customHeight="1">
      <c r="B13" s="5" t="s">
        <v>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8" customHeight="1">
      <c r="B14" s="21" t="s">
        <v>214</v>
      </c>
      <c r="C14" s="21"/>
      <c r="D14" s="21"/>
      <c r="E14" s="21"/>
      <c r="F14" s="21"/>
      <c r="G14" s="21"/>
      <c r="H14" s="21"/>
      <c r="I14" s="21"/>
      <c r="J14" s="21"/>
      <c r="K14" s="21"/>
      <c r="L14" s="7"/>
      <c r="M14" s="7"/>
      <c r="N14" s="7"/>
      <c r="O14" s="7"/>
      <c r="P14" s="7"/>
      <c r="Q14" s="7"/>
      <c r="R14" s="7"/>
      <c r="S14" s="7"/>
      <c r="T14" s="7"/>
    </row>
    <row r="15" spans="1:20" ht="18" customHeight="1">
      <c r="B15" s="22" t="s">
        <v>216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8" customHeight="1">
      <c r="B16" s="22" t="s">
        <v>215</v>
      </c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23"/>
      <c r="Q16" s="23"/>
      <c r="R16" s="23"/>
      <c r="S16" s="23"/>
      <c r="T16" s="23"/>
    </row>
    <row r="17" spans="1:21" ht="18" customHeight="1">
      <c r="B17" s="22" t="s">
        <v>217</v>
      </c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  <c r="P17" s="23"/>
      <c r="Q17" s="23"/>
      <c r="R17" s="23"/>
      <c r="S17" s="23"/>
      <c r="T17" s="23"/>
    </row>
    <row r="18" spans="1:21" ht="18" customHeight="1">
      <c r="B18" s="24" t="s">
        <v>218</v>
      </c>
      <c r="C18" s="24"/>
      <c r="D18" s="24"/>
      <c r="E18" s="24"/>
      <c r="F18" s="24"/>
      <c r="G18" s="24"/>
      <c r="H18" s="24"/>
      <c r="I18" s="24"/>
      <c r="J18" s="24"/>
      <c r="K18" s="24"/>
      <c r="L18" s="23"/>
      <c r="M18" s="23"/>
      <c r="N18" s="23"/>
      <c r="O18" s="23"/>
      <c r="P18" s="23"/>
      <c r="Q18" s="23"/>
      <c r="R18" s="23"/>
      <c r="S18" s="23"/>
      <c r="T18" s="23"/>
    </row>
    <row r="19" spans="1:21" ht="18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 s="26"/>
      <c r="N19" s="26"/>
      <c r="O19" s="26"/>
      <c r="P19" s="26"/>
      <c r="Q19" s="26"/>
      <c r="R19" s="26"/>
      <c r="S19" s="26"/>
      <c r="T19" s="27"/>
    </row>
    <row r="20" spans="1:21" ht="18" customHeight="1">
      <c r="A20" s="28"/>
      <c r="B20" s="29" t="s">
        <v>219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8"/>
    </row>
    <row r="21" spans="1:21" ht="18" customHeight="1">
      <c r="B21" s="5" t="s">
        <v>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1" ht="9.9" customHeight="1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3"/>
    </row>
    <row r="23" spans="1:21">
      <c r="B23" s="34" t="s">
        <v>8</v>
      </c>
      <c r="C23" s="35" t="s">
        <v>9</v>
      </c>
      <c r="D23" s="36"/>
      <c r="E23" s="36"/>
      <c r="F23" s="37" t="s">
        <v>10</v>
      </c>
      <c r="G23" s="34" t="s">
        <v>8</v>
      </c>
      <c r="H23" s="35" t="s">
        <v>9</v>
      </c>
      <c r="I23" s="36" t="s">
        <v>10</v>
      </c>
      <c r="J23" s="36"/>
      <c r="K23" s="36" t="s">
        <v>10</v>
      </c>
      <c r="L23" s="34" t="s">
        <v>8</v>
      </c>
      <c r="M23" s="35" t="s">
        <v>9</v>
      </c>
      <c r="N23" s="38"/>
      <c r="O23" s="36"/>
      <c r="P23" s="36" t="s">
        <v>10</v>
      </c>
      <c r="Q23" s="34" t="s">
        <v>8</v>
      </c>
      <c r="R23" s="35" t="s">
        <v>9</v>
      </c>
      <c r="S23" s="38"/>
      <c r="T23" s="37" t="s">
        <v>10</v>
      </c>
    </row>
    <row r="24" spans="1:21">
      <c r="B24" s="39" t="s">
        <v>11</v>
      </c>
      <c r="C24" s="39"/>
      <c r="D24" s="39"/>
      <c r="E24" s="39"/>
      <c r="F24" s="39"/>
      <c r="G24" s="39" t="s">
        <v>12</v>
      </c>
      <c r="H24" s="39"/>
      <c r="I24" s="39"/>
      <c r="J24" s="39"/>
      <c r="K24" s="39"/>
      <c r="L24" s="39" t="s">
        <v>13</v>
      </c>
      <c r="M24" s="39"/>
      <c r="N24" s="39"/>
      <c r="O24" s="39"/>
      <c r="P24" s="39"/>
      <c r="Q24" s="39" t="s">
        <v>14</v>
      </c>
      <c r="R24" s="39"/>
      <c r="S24" s="39"/>
      <c r="T24" s="39"/>
    </row>
    <row r="25" spans="1:21">
      <c r="B25" s="40" t="s">
        <v>15</v>
      </c>
      <c r="C25" s="99"/>
      <c r="D25" s="41">
        <v>0.2</v>
      </c>
      <c r="E25" s="42"/>
      <c r="F25" s="43">
        <f t="shared" ref="F25:F31" si="0">SUM(C25*D25)</f>
        <v>0</v>
      </c>
      <c r="G25" s="40" t="s">
        <v>16</v>
      </c>
      <c r="H25" s="102"/>
      <c r="I25" s="44">
        <v>0.6</v>
      </c>
      <c r="J25" s="45"/>
      <c r="K25" s="46">
        <f t="shared" ref="K25:K41" si="1">SUM(H25:H25)*(I25)</f>
        <v>0</v>
      </c>
      <c r="L25" s="47" t="s">
        <v>17</v>
      </c>
      <c r="M25" s="102"/>
      <c r="N25" s="44">
        <v>0.2</v>
      </c>
      <c r="O25" s="45"/>
      <c r="P25" s="46">
        <f t="shared" ref="P25:P45" si="2">SUM(M25*N25)</f>
        <v>0</v>
      </c>
      <c r="Q25" s="47" t="s">
        <v>16</v>
      </c>
      <c r="R25" s="102"/>
      <c r="S25" s="48">
        <v>0.6</v>
      </c>
      <c r="T25" s="49">
        <f t="shared" ref="T25:T33" si="3">SUM(R25*S25)</f>
        <v>0</v>
      </c>
    </row>
    <row r="26" spans="1:21">
      <c r="B26" s="50" t="s">
        <v>18</v>
      </c>
      <c r="C26" s="100"/>
      <c r="D26" s="51">
        <v>0.1</v>
      </c>
      <c r="E26" s="42"/>
      <c r="F26" s="43">
        <f t="shared" si="0"/>
        <v>0</v>
      </c>
      <c r="G26" s="50" t="s">
        <v>19</v>
      </c>
      <c r="H26" s="102"/>
      <c r="I26" s="52">
        <v>1.2</v>
      </c>
      <c r="J26" s="53"/>
      <c r="K26" s="54">
        <f t="shared" si="1"/>
        <v>0</v>
      </c>
      <c r="L26" s="50" t="s">
        <v>20</v>
      </c>
      <c r="M26" s="102"/>
      <c r="N26" s="52">
        <v>0.5</v>
      </c>
      <c r="O26" s="53"/>
      <c r="P26" s="54">
        <f t="shared" si="2"/>
        <v>0</v>
      </c>
      <c r="Q26" s="55" t="s">
        <v>19</v>
      </c>
      <c r="R26" s="102"/>
      <c r="S26" s="51">
        <v>1.2</v>
      </c>
      <c r="T26" s="56">
        <f t="shared" si="3"/>
        <v>0</v>
      </c>
    </row>
    <row r="27" spans="1:21">
      <c r="B27" s="55" t="s">
        <v>21</v>
      </c>
      <c r="C27" s="100"/>
      <c r="D27" s="51">
        <v>0.3</v>
      </c>
      <c r="E27" s="42"/>
      <c r="F27" s="43">
        <f t="shared" si="0"/>
        <v>0</v>
      </c>
      <c r="G27" s="50" t="s">
        <v>22</v>
      </c>
      <c r="H27" s="102"/>
      <c r="I27" s="52">
        <v>1.8</v>
      </c>
      <c r="J27" s="53"/>
      <c r="K27" s="54">
        <f t="shared" si="1"/>
        <v>0</v>
      </c>
      <c r="L27" s="55" t="s">
        <v>23</v>
      </c>
      <c r="M27" s="102"/>
      <c r="N27" s="52">
        <v>1</v>
      </c>
      <c r="O27" s="53"/>
      <c r="P27" s="54">
        <f t="shared" si="2"/>
        <v>0</v>
      </c>
      <c r="Q27" s="55" t="s">
        <v>24</v>
      </c>
      <c r="R27" s="102"/>
      <c r="S27" s="51">
        <v>1.4</v>
      </c>
      <c r="T27" s="56">
        <f t="shared" si="3"/>
        <v>0</v>
      </c>
    </row>
    <row r="28" spans="1:21">
      <c r="B28" s="50" t="s">
        <v>25</v>
      </c>
      <c r="C28" s="100"/>
      <c r="D28" s="51">
        <v>0.2</v>
      </c>
      <c r="E28" s="42"/>
      <c r="F28" s="43">
        <f t="shared" si="0"/>
        <v>0</v>
      </c>
      <c r="G28" s="50" t="s">
        <v>26</v>
      </c>
      <c r="H28" s="102"/>
      <c r="I28" s="52">
        <v>2.4</v>
      </c>
      <c r="J28" s="53"/>
      <c r="K28" s="54">
        <f t="shared" si="1"/>
        <v>0</v>
      </c>
      <c r="L28" s="50" t="s">
        <v>15</v>
      </c>
      <c r="M28" s="102"/>
      <c r="N28" s="52">
        <v>0.2</v>
      </c>
      <c r="O28" s="53"/>
      <c r="P28" s="54">
        <f t="shared" si="2"/>
        <v>0</v>
      </c>
      <c r="Q28" s="55" t="s">
        <v>27</v>
      </c>
      <c r="R28" s="102"/>
      <c r="S28" s="51">
        <v>0.9</v>
      </c>
      <c r="T28" s="56">
        <f t="shared" si="3"/>
        <v>0</v>
      </c>
    </row>
    <row r="29" spans="1:21">
      <c r="B29" s="50" t="s">
        <v>28</v>
      </c>
      <c r="C29" s="100"/>
      <c r="D29" s="51">
        <v>0.1</v>
      </c>
      <c r="E29" s="42"/>
      <c r="F29" s="43">
        <f t="shared" si="0"/>
        <v>0</v>
      </c>
      <c r="G29" s="50" t="s">
        <v>29</v>
      </c>
      <c r="H29" s="102"/>
      <c r="I29" s="52">
        <v>3.6</v>
      </c>
      <c r="J29" s="53"/>
      <c r="K29" s="54">
        <f t="shared" si="1"/>
        <v>0</v>
      </c>
      <c r="L29" s="50" t="s">
        <v>30</v>
      </c>
      <c r="M29" s="102"/>
      <c r="N29" s="52">
        <v>7.0000000000000007E-2</v>
      </c>
      <c r="O29" s="53"/>
      <c r="P29" s="54">
        <f t="shared" si="2"/>
        <v>0</v>
      </c>
      <c r="Q29" s="55" t="s">
        <v>31</v>
      </c>
      <c r="R29" s="102"/>
      <c r="S29" s="51">
        <v>0.2</v>
      </c>
      <c r="T29" s="56">
        <f t="shared" si="3"/>
        <v>0</v>
      </c>
    </row>
    <row r="30" spans="1:21">
      <c r="B30" s="50" t="s">
        <v>32</v>
      </c>
      <c r="C30" s="100"/>
      <c r="D30" s="51">
        <v>0.14000000000000001</v>
      </c>
      <c r="E30" s="42"/>
      <c r="F30" s="43">
        <f t="shared" si="0"/>
        <v>0</v>
      </c>
      <c r="G30" s="50" t="s">
        <v>33</v>
      </c>
      <c r="H30" s="102"/>
      <c r="I30" s="52">
        <v>1</v>
      </c>
      <c r="J30" s="53"/>
      <c r="K30" s="54">
        <f t="shared" si="1"/>
        <v>0</v>
      </c>
      <c r="L30" s="50" t="s">
        <v>34</v>
      </c>
      <c r="M30" s="102"/>
      <c r="N30" s="52">
        <v>0.3</v>
      </c>
      <c r="O30" s="53"/>
      <c r="P30" s="54">
        <f t="shared" si="2"/>
        <v>0</v>
      </c>
      <c r="Q30" s="55" t="s">
        <v>35</v>
      </c>
      <c r="R30" s="102"/>
      <c r="S30" s="51">
        <v>0.5</v>
      </c>
      <c r="T30" s="56">
        <f t="shared" si="3"/>
        <v>0</v>
      </c>
    </row>
    <row r="31" spans="1:21">
      <c r="B31" s="57" t="s">
        <v>36</v>
      </c>
      <c r="C31" s="101"/>
      <c r="D31" s="58">
        <v>0.25</v>
      </c>
      <c r="E31" s="42"/>
      <c r="F31" s="59">
        <f t="shared" si="0"/>
        <v>0</v>
      </c>
      <c r="G31" s="50" t="s">
        <v>37</v>
      </c>
      <c r="H31" s="102"/>
      <c r="I31" s="52">
        <v>1</v>
      </c>
      <c r="J31" s="53"/>
      <c r="K31" s="54">
        <f t="shared" si="1"/>
        <v>0</v>
      </c>
      <c r="L31" s="50" t="s">
        <v>38</v>
      </c>
      <c r="M31" s="102"/>
      <c r="N31" s="52">
        <v>0.12</v>
      </c>
      <c r="O31" s="53"/>
      <c r="P31" s="54">
        <f t="shared" si="2"/>
        <v>0</v>
      </c>
      <c r="Q31" s="55" t="s">
        <v>39</v>
      </c>
      <c r="R31" s="102"/>
      <c r="S31" s="51">
        <v>0.3</v>
      </c>
      <c r="T31" s="56">
        <f t="shared" si="3"/>
        <v>0</v>
      </c>
    </row>
    <row r="32" spans="1:21">
      <c r="B32" s="39" t="s">
        <v>40</v>
      </c>
      <c r="C32" s="39"/>
      <c r="D32" s="39"/>
      <c r="E32" s="39"/>
      <c r="F32" s="39"/>
      <c r="G32" s="50" t="s">
        <v>41</v>
      </c>
      <c r="H32" s="102"/>
      <c r="I32" s="52">
        <v>0.01</v>
      </c>
      <c r="J32" s="53"/>
      <c r="K32" s="54">
        <f t="shared" si="1"/>
        <v>0</v>
      </c>
      <c r="L32" s="50" t="s">
        <v>42</v>
      </c>
      <c r="M32" s="102"/>
      <c r="N32" s="52">
        <v>0.5</v>
      </c>
      <c r="O32" s="53"/>
      <c r="P32" s="54">
        <f t="shared" si="2"/>
        <v>0</v>
      </c>
      <c r="Q32" s="55" t="s">
        <v>43</v>
      </c>
      <c r="R32" s="102"/>
      <c r="S32" s="51">
        <v>0.6</v>
      </c>
      <c r="T32" s="56">
        <f t="shared" si="3"/>
        <v>0</v>
      </c>
    </row>
    <row r="33" spans="2:20">
      <c r="B33" s="40" t="s">
        <v>44</v>
      </c>
      <c r="C33" s="96"/>
      <c r="D33" s="41">
        <v>0.7</v>
      </c>
      <c r="E33" s="42"/>
      <c r="F33" s="46">
        <f t="shared" ref="F33:F45" si="4">SUM(C33*D33)</f>
        <v>0</v>
      </c>
      <c r="G33" s="50" t="s">
        <v>45</v>
      </c>
      <c r="H33" s="102"/>
      <c r="I33" s="52">
        <v>6.5000000000000002E-2</v>
      </c>
      <c r="J33" s="53"/>
      <c r="K33" s="54">
        <f t="shared" si="1"/>
        <v>0</v>
      </c>
      <c r="L33" s="50" t="s">
        <v>46</v>
      </c>
      <c r="M33" s="102"/>
      <c r="N33" s="52">
        <v>0.6</v>
      </c>
      <c r="O33" s="53"/>
      <c r="P33" s="54">
        <f t="shared" si="2"/>
        <v>0</v>
      </c>
      <c r="Q33" s="55" t="s">
        <v>47</v>
      </c>
      <c r="R33" s="102"/>
      <c r="S33" s="51">
        <v>1</v>
      </c>
      <c r="T33" s="56">
        <f t="shared" si="3"/>
        <v>0</v>
      </c>
    </row>
    <row r="34" spans="2:20">
      <c r="B34" s="50" t="s">
        <v>48</v>
      </c>
      <c r="C34" s="97"/>
      <c r="D34" s="51">
        <v>0.5</v>
      </c>
      <c r="E34" s="42"/>
      <c r="F34" s="54">
        <f t="shared" si="4"/>
        <v>0</v>
      </c>
      <c r="G34" s="50" t="s">
        <v>49</v>
      </c>
      <c r="H34" s="102"/>
      <c r="I34" s="52">
        <v>6.5000000000000002E-2</v>
      </c>
      <c r="J34" s="53"/>
      <c r="K34" s="54">
        <f t="shared" si="1"/>
        <v>0</v>
      </c>
      <c r="L34" s="50" t="s">
        <v>50</v>
      </c>
      <c r="M34" s="102"/>
      <c r="N34" s="52">
        <v>0.8</v>
      </c>
      <c r="O34" s="53"/>
      <c r="P34" s="54">
        <f t="shared" si="2"/>
        <v>0</v>
      </c>
      <c r="Q34" s="60"/>
      <c r="R34" s="60"/>
      <c r="S34" s="60"/>
      <c r="T34" s="60"/>
    </row>
    <row r="35" spans="2:20">
      <c r="B35" s="50" t="s">
        <v>51</v>
      </c>
      <c r="C35" s="97"/>
      <c r="D35" s="51">
        <v>0.2</v>
      </c>
      <c r="E35" s="42"/>
      <c r="F35" s="54">
        <f t="shared" si="4"/>
        <v>0</v>
      </c>
      <c r="G35" s="50" t="s">
        <v>52</v>
      </c>
      <c r="H35" s="102"/>
      <c r="I35" s="52">
        <v>4.4999999999999998E-2</v>
      </c>
      <c r="J35" s="53"/>
      <c r="K35" s="54">
        <f t="shared" si="1"/>
        <v>0</v>
      </c>
      <c r="L35" s="50" t="s">
        <v>53</v>
      </c>
      <c r="M35" s="102"/>
      <c r="N35" s="52">
        <v>1.5</v>
      </c>
      <c r="O35" s="53"/>
      <c r="P35" s="54">
        <f t="shared" si="2"/>
        <v>0</v>
      </c>
      <c r="Q35" s="39" t="s">
        <v>54</v>
      </c>
      <c r="R35" s="39"/>
      <c r="S35" s="39"/>
      <c r="T35" s="39"/>
    </row>
    <row r="36" spans="2:20">
      <c r="B36" s="50" t="s">
        <v>55</v>
      </c>
      <c r="C36" s="97"/>
      <c r="D36" s="51">
        <v>2</v>
      </c>
      <c r="E36" s="42"/>
      <c r="F36" s="54">
        <f t="shared" si="4"/>
        <v>0</v>
      </c>
      <c r="G36" s="50" t="s">
        <v>56</v>
      </c>
      <c r="H36" s="102"/>
      <c r="I36" s="52">
        <v>0.1</v>
      </c>
      <c r="J36" s="53"/>
      <c r="K36" s="54">
        <f t="shared" si="1"/>
        <v>0</v>
      </c>
      <c r="L36" s="50" t="s">
        <v>57</v>
      </c>
      <c r="M36" s="102"/>
      <c r="N36" s="52">
        <v>0.05</v>
      </c>
      <c r="O36" s="53"/>
      <c r="P36" s="54">
        <f t="shared" si="2"/>
        <v>0</v>
      </c>
      <c r="Q36" s="40" t="s">
        <v>58</v>
      </c>
      <c r="R36" s="102"/>
      <c r="S36" s="48">
        <v>0.12</v>
      </c>
      <c r="T36" s="49">
        <f t="shared" ref="T36:T70" si="5">SUM(R36*S36)</f>
        <v>0</v>
      </c>
    </row>
    <row r="37" spans="2:20">
      <c r="B37" s="50" t="s">
        <v>59</v>
      </c>
      <c r="C37" s="97"/>
      <c r="D37" s="51">
        <v>1.1000000000000001</v>
      </c>
      <c r="E37" s="42"/>
      <c r="F37" s="54">
        <f t="shared" si="4"/>
        <v>0</v>
      </c>
      <c r="G37" s="50" t="s">
        <v>60</v>
      </c>
      <c r="H37" s="102"/>
      <c r="I37" s="52">
        <v>0.15</v>
      </c>
      <c r="J37" s="53"/>
      <c r="K37" s="54">
        <f t="shared" si="1"/>
        <v>0</v>
      </c>
      <c r="L37" s="50" t="s">
        <v>61</v>
      </c>
      <c r="M37" s="102"/>
      <c r="N37" s="52">
        <v>0.06</v>
      </c>
      <c r="O37" s="53"/>
      <c r="P37" s="54">
        <f t="shared" si="2"/>
        <v>0</v>
      </c>
      <c r="Q37" s="50" t="s">
        <v>62</v>
      </c>
      <c r="R37" s="102"/>
      <c r="S37" s="51">
        <v>0.06</v>
      </c>
      <c r="T37" s="56">
        <f t="shared" si="5"/>
        <v>0</v>
      </c>
    </row>
    <row r="38" spans="2:20">
      <c r="B38" s="50" t="s">
        <v>63</v>
      </c>
      <c r="C38" s="97"/>
      <c r="D38" s="51">
        <v>1</v>
      </c>
      <c r="E38" s="42"/>
      <c r="F38" s="54">
        <f t="shared" si="4"/>
        <v>0</v>
      </c>
      <c r="G38" s="50" t="s">
        <v>64</v>
      </c>
      <c r="H38" s="102"/>
      <c r="I38" s="52">
        <v>0.1</v>
      </c>
      <c r="J38" s="53"/>
      <c r="K38" s="54">
        <f t="shared" si="1"/>
        <v>0</v>
      </c>
      <c r="L38" s="50" t="s">
        <v>65</v>
      </c>
      <c r="M38" s="102"/>
      <c r="N38" s="52">
        <v>0.08</v>
      </c>
      <c r="O38" s="53"/>
      <c r="P38" s="54">
        <f t="shared" si="2"/>
        <v>0</v>
      </c>
      <c r="Q38" s="50" t="s">
        <v>66</v>
      </c>
      <c r="R38" s="102"/>
      <c r="S38" s="51">
        <v>0.1</v>
      </c>
      <c r="T38" s="56">
        <f t="shared" si="5"/>
        <v>0</v>
      </c>
    </row>
    <row r="39" spans="2:20">
      <c r="B39" s="50" t="s">
        <v>67</v>
      </c>
      <c r="C39" s="97"/>
      <c r="D39" s="51">
        <v>0.8</v>
      </c>
      <c r="E39" s="42"/>
      <c r="F39" s="54">
        <f t="shared" si="4"/>
        <v>0</v>
      </c>
      <c r="G39" s="50" t="s">
        <v>68</v>
      </c>
      <c r="H39" s="102"/>
      <c r="I39" s="52">
        <v>0.8</v>
      </c>
      <c r="J39" s="53"/>
      <c r="K39" s="54">
        <f t="shared" si="1"/>
        <v>0</v>
      </c>
      <c r="L39" s="50" t="s">
        <v>69</v>
      </c>
      <c r="M39" s="102"/>
      <c r="N39" s="52">
        <v>0.1</v>
      </c>
      <c r="O39" s="53"/>
      <c r="P39" s="54">
        <f t="shared" si="2"/>
        <v>0</v>
      </c>
      <c r="Q39" s="50" t="s">
        <v>70</v>
      </c>
      <c r="R39" s="102"/>
      <c r="S39" s="51">
        <v>0.2</v>
      </c>
      <c r="T39" s="56">
        <f t="shared" si="5"/>
        <v>0</v>
      </c>
    </row>
    <row r="40" spans="2:20">
      <c r="B40" s="55" t="s">
        <v>71</v>
      </c>
      <c r="C40" s="97"/>
      <c r="D40" s="51">
        <v>1.1000000000000001</v>
      </c>
      <c r="E40" s="42"/>
      <c r="F40" s="54">
        <f t="shared" si="4"/>
        <v>0</v>
      </c>
      <c r="G40" s="50" t="s">
        <v>72</v>
      </c>
      <c r="H40" s="102"/>
      <c r="I40" s="52">
        <v>5.6000000000000001E-2</v>
      </c>
      <c r="J40" s="53"/>
      <c r="K40" s="54">
        <f t="shared" si="1"/>
        <v>0</v>
      </c>
      <c r="L40" s="50" t="s">
        <v>73</v>
      </c>
      <c r="M40" s="102"/>
      <c r="N40" s="52">
        <v>0.5</v>
      </c>
      <c r="O40" s="53"/>
      <c r="P40" s="54">
        <f t="shared" si="2"/>
        <v>0</v>
      </c>
      <c r="Q40" s="50" t="s">
        <v>74</v>
      </c>
      <c r="R40" s="102"/>
      <c r="S40" s="51">
        <v>0.6</v>
      </c>
      <c r="T40" s="56">
        <f t="shared" si="5"/>
        <v>0</v>
      </c>
    </row>
    <row r="41" spans="2:20">
      <c r="B41" s="55" t="s">
        <v>75</v>
      </c>
      <c r="C41" s="97"/>
      <c r="D41" s="51">
        <v>0.8</v>
      </c>
      <c r="E41" s="42"/>
      <c r="F41" s="54">
        <f t="shared" si="4"/>
        <v>0</v>
      </c>
      <c r="G41" s="50" t="s">
        <v>76</v>
      </c>
      <c r="H41" s="102"/>
      <c r="I41" s="52">
        <v>3.15</v>
      </c>
      <c r="J41" s="53"/>
      <c r="K41" s="54">
        <f t="shared" si="1"/>
        <v>0</v>
      </c>
      <c r="L41" s="55" t="s">
        <v>212</v>
      </c>
      <c r="M41" s="102"/>
      <c r="N41" s="52">
        <v>0.6</v>
      </c>
      <c r="O41" s="53"/>
      <c r="P41" s="54">
        <f t="shared" si="2"/>
        <v>0</v>
      </c>
      <c r="Q41" s="50" t="s">
        <v>77</v>
      </c>
      <c r="R41" s="102"/>
      <c r="S41" s="51">
        <v>0.12</v>
      </c>
      <c r="T41" s="56">
        <f t="shared" si="5"/>
        <v>0</v>
      </c>
    </row>
    <row r="42" spans="2:20">
      <c r="B42" s="55" t="s">
        <v>78</v>
      </c>
      <c r="C42" s="97"/>
      <c r="D42" s="51">
        <v>0.5</v>
      </c>
      <c r="E42" s="42"/>
      <c r="F42" s="54">
        <f t="shared" si="4"/>
        <v>0</v>
      </c>
      <c r="G42" s="50" t="s">
        <v>79</v>
      </c>
      <c r="H42" s="102"/>
      <c r="I42" s="52">
        <v>1</v>
      </c>
      <c r="J42" s="53"/>
      <c r="K42" s="54">
        <f>SUM(H43:H43)*(I42)</f>
        <v>0</v>
      </c>
      <c r="L42" s="50" t="s">
        <v>80</v>
      </c>
      <c r="M42" s="102"/>
      <c r="N42" s="52">
        <v>0.3</v>
      </c>
      <c r="O42" s="53"/>
      <c r="P42" s="54">
        <f t="shared" si="2"/>
        <v>0</v>
      </c>
      <c r="Q42" s="50" t="s">
        <v>81</v>
      </c>
      <c r="R42" s="102"/>
      <c r="S42" s="51">
        <v>0.12</v>
      </c>
      <c r="T42" s="56">
        <f t="shared" si="5"/>
        <v>0</v>
      </c>
    </row>
    <row r="43" spans="2:20">
      <c r="B43" s="50" t="s">
        <v>82</v>
      </c>
      <c r="C43" s="97"/>
      <c r="D43" s="51">
        <v>0.6</v>
      </c>
      <c r="E43" s="42"/>
      <c r="F43" s="54">
        <f t="shared" si="4"/>
        <v>0</v>
      </c>
      <c r="G43" s="50" t="s">
        <v>83</v>
      </c>
      <c r="H43" s="102"/>
      <c r="I43" s="52">
        <v>0.6</v>
      </c>
      <c r="J43" s="53"/>
      <c r="K43" s="54">
        <f t="shared" ref="K43:K52" si="6">SUM(H43:H43)*(I43)</f>
        <v>0</v>
      </c>
      <c r="L43" s="50" t="s">
        <v>84</v>
      </c>
      <c r="M43" s="102"/>
      <c r="N43" s="52">
        <v>0.06</v>
      </c>
      <c r="O43" s="53"/>
      <c r="P43" s="54">
        <f t="shared" si="2"/>
        <v>0</v>
      </c>
      <c r="Q43" s="50" t="s">
        <v>85</v>
      </c>
      <c r="R43" s="102"/>
      <c r="S43" s="51">
        <v>0.05</v>
      </c>
      <c r="T43" s="56">
        <f t="shared" si="5"/>
        <v>0</v>
      </c>
    </row>
    <row r="44" spans="2:20">
      <c r="B44" s="50" t="s">
        <v>86</v>
      </c>
      <c r="C44" s="97"/>
      <c r="D44" s="51">
        <v>0.5</v>
      </c>
      <c r="E44" s="42"/>
      <c r="F44" s="54">
        <f t="shared" si="4"/>
        <v>0</v>
      </c>
      <c r="G44" s="50" t="s">
        <v>87</v>
      </c>
      <c r="H44" s="102"/>
      <c r="I44" s="52">
        <v>0.4</v>
      </c>
      <c r="J44" s="53"/>
      <c r="K44" s="54">
        <f t="shared" si="6"/>
        <v>0</v>
      </c>
      <c r="L44" s="55" t="s">
        <v>88</v>
      </c>
      <c r="M44" s="102"/>
      <c r="N44" s="52">
        <v>0.15</v>
      </c>
      <c r="O44" s="53"/>
      <c r="P44" s="54">
        <f t="shared" si="2"/>
        <v>0</v>
      </c>
      <c r="Q44" s="50" t="s">
        <v>89</v>
      </c>
      <c r="R44" s="102"/>
      <c r="S44" s="51">
        <v>0.2</v>
      </c>
      <c r="T44" s="56">
        <f t="shared" si="5"/>
        <v>0</v>
      </c>
    </row>
    <row r="45" spans="2:20">
      <c r="B45" s="57" t="s">
        <v>90</v>
      </c>
      <c r="C45" s="98"/>
      <c r="D45" s="58">
        <v>1</v>
      </c>
      <c r="E45" s="42"/>
      <c r="F45" s="61">
        <f t="shared" si="4"/>
        <v>0</v>
      </c>
      <c r="G45" s="50" t="s">
        <v>39</v>
      </c>
      <c r="H45" s="102"/>
      <c r="I45" s="52">
        <v>0.3</v>
      </c>
      <c r="J45" s="53"/>
      <c r="K45" s="54">
        <f t="shared" si="6"/>
        <v>0</v>
      </c>
      <c r="L45" s="57" t="s">
        <v>91</v>
      </c>
      <c r="M45" s="102"/>
      <c r="N45" s="62">
        <v>0.3</v>
      </c>
      <c r="O45" s="63"/>
      <c r="P45" s="61">
        <f t="shared" si="2"/>
        <v>0</v>
      </c>
      <c r="Q45" s="50" t="s">
        <v>92</v>
      </c>
      <c r="R45" s="102"/>
      <c r="S45" s="51">
        <v>7</v>
      </c>
      <c r="T45" s="56">
        <f t="shared" si="5"/>
        <v>0</v>
      </c>
    </row>
    <row r="46" spans="2:20">
      <c r="B46" s="39" t="s">
        <v>93</v>
      </c>
      <c r="C46" s="39"/>
      <c r="D46" s="39"/>
      <c r="E46" s="39"/>
      <c r="F46" s="39"/>
      <c r="G46" s="50" t="s">
        <v>94</v>
      </c>
      <c r="H46" s="102"/>
      <c r="I46" s="52">
        <v>0.6</v>
      </c>
      <c r="J46" s="53"/>
      <c r="K46" s="54">
        <f t="shared" si="6"/>
        <v>0</v>
      </c>
      <c r="L46" s="39" t="s">
        <v>95</v>
      </c>
      <c r="M46" s="39"/>
      <c r="N46" s="39"/>
      <c r="O46" s="39"/>
      <c r="P46" s="39"/>
      <c r="Q46" s="50" t="s">
        <v>96</v>
      </c>
      <c r="R46" s="102"/>
      <c r="S46" s="51">
        <v>0.55000000000000004</v>
      </c>
      <c r="T46" s="56">
        <f t="shared" si="5"/>
        <v>0</v>
      </c>
    </row>
    <row r="47" spans="2:20">
      <c r="B47" s="40" t="s">
        <v>97</v>
      </c>
      <c r="C47" s="102"/>
      <c r="D47" s="41">
        <v>2.5</v>
      </c>
      <c r="E47" s="64"/>
      <c r="F47" s="46">
        <f t="shared" ref="F47:F56" si="7">SUM(C47*D47)</f>
        <v>0</v>
      </c>
      <c r="G47" s="50" t="s">
        <v>98</v>
      </c>
      <c r="H47" s="102"/>
      <c r="I47" s="52">
        <v>0.03</v>
      </c>
      <c r="J47" s="53"/>
      <c r="K47" s="54">
        <f t="shared" si="6"/>
        <v>0</v>
      </c>
      <c r="L47" s="40" t="s">
        <v>96</v>
      </c>
      <c r="M47" s="102"/>
      <c r="N47" s="41">
        <v>0.3</v>
      </c>
      <c r="O47" s="65"/>
      <c r="P47" s="46">
        <f t="shared" ref="P47:P77" si="8">SUM(M47*N47)</f>
        <v>0</v>
      </c>
      <c r="Q47" s="50" t="s">
        <v>99</v>
      </c>
      <c r="R47" s="102"/>
      <c r="S47" s="51">
        <v>0.05</v>
      </c>
      <c r="T47" s="56">
        <f t="shared" si="5"/>
        <v>0</v>
      </c>
    </row>
    <row r="48" spans="2:20">
      <c r="B48" s="50" t="s">
        <v>100</v>
      </c>
      <c r="C48" s="103"/>
      <c r="D48" s="51">
        <v>1.25</v>
      </c>
      <c r="E48" s="64"/>
      <c r="F48" s="54">
        <f t="shared" si="7"/>
        <v>0</v>
      </c>
      <c r="G48" s="50" t="s">
        <v>101</v>
      </c>
      <c r="H48" s="102"/>
      <c r="I48" s="52">
        <v>0.4</v>
      </c>
      <c r="J48" s="53"/>
      <c r="K48" s="54">
        <f t="shared" si="6"/>
        <v>0</v>
      </c>
      <c r="L48" s="50" t="s">
        <v>102</v>
      </c>
      <c r="M48" s="102"/>
      <c r="N48" s="51">
        <v>0.25</v>
      </c>
      <c r="O48" s="66"/>
      <c r="P48" s="54">
        <f t="shared" si="8"/>
        <v>0</v>
      </c>
      <c r="Q48" s="50" t="s">
        <v>103</v>
      </c>
      <c r="R48" s="102"/>
      <c r="S48" s="51">
        <v>0.1</v>
      </c>
      <c r="T48" s="56">
        <f t="shared" si="5"/>
        <v>0</v>
      </c>
    </row>
    <row r="49" spans="2:20">
      <c r="B49" s="50" t="s">
        <v>104</v>
      </c>
      <c r="C49" s="103"/>
      <c r="D49" s="51">
        <v>0.2</v>
      </c>
      <c r="E49" s="64"/>
      <c r="F49" s="54">
        <f t="shared" si="7"/>
        <v>0</v>
      </c>
      <c r="G49" s="50" t="s">
        <v>105</v>
      </c>
      <c r="H49" s="102"/>
      <c r="I49" s="52">
        <v>0.3</v>
      </c>
      <c r="J49" s="53"/>
      <c r="K49" s="54">
        <f t="shared" si="6"/>
        <v>0</v>
      </c>
      <c r="L49" s="50" t="s">
        <v>106</v>
      </c>
      <c r="M49" s="102"/>
      <c r="N49" s="51">
        <v>0.1</v>
      </c>
      <c r="O49" s="66"/>
      <c r="P49" s="54">
        <f t="shared" si="8"/>
        <v>0</v>
      </c>
      <c r="Q49" s="50" t="s">
        <v>107</v>
      </c>
      <c r="R49" s="102"/>
      <c r="S49" s="51">
        <v>0.17</v>
      </c>
      <c r="T49" s="56">
        <f t="shared" si="5"/>
        <v>0</v>
      </c>
    </row>
    <row r="50" spans="2:20">
      <c r="B50" s="50" t="s">
        <v>108</v>
      </c>
      <c r="C50" s="103"/>
      <c r="D50" s="51">
        <v>1</v>
      </c>
      <c r="E50" s="64"/>
      <c r="F50" s="54">
        <f t="shared" si="7"/>
        <v>0</v>
      </c>
      <c r="G50" s="50" t="s">
        <v>109</v>
      </c>
      <c r="H50" s="102"/>
      <c r="I50" s="52">
        <v>0.5</v>
      </c>
      <c r="J50" s="53"/>
      <c r="K50" s="54">
        <f t="shared" si="6"/>
        <v>0</v>
      </c>
      <c r="L50" s="50" t="s">
        <v>110</v>
      </c>
      <c r="M50" s="102"/>
      <c r="N50" s="51">
        <v>0.05</v>
      </c>
      <c r="O50" s="66"/>
      <c r="P50" s="54">
        <f t="shared" si="8"/>
        <v>0</v>
      </c>
      <c r="Q50" s="50" t="s">
        <v>111</v>
      </c>
      <c r="R50" s="102"/>
      <c r="S50" s="51">
        <v>0.15</v>
      </c>
      <c r="T50" s="56">
        <f t="shared" si="5"/>
        <v>0</v>
      </c>
    </row>
    <row r="51" spans="2:20">
      <c r="B51" s="50" t="s">
        <v>112</v>
      </c>
      <c r="C51" s="103"/>
      <c r="D51" s="51">
        <v>0.5</v>
      </c>
      <c r="E51" s="64"/>
      <c r="F51" s="54">
        <f t="shared" si="7"/>
        <v>0</v>
      </c>
      <c r="G51" s="50" t="s">
        <v>113</v>
      </c>
      <c r="H51" s="102"/>
      <c r="I51" s="52">
        <v>1</v>
      </c>
      <c r="J51" s="53"/>
      <c r="K51" s="54">
        <f t="shared" si="6"/>
        <v>0</v>
      </c>
      <c r="L51" s="50" t="s">
        <v>114</v>
      </c>
      <c r="M51" s="102"/>
      <c r="N51" s="51">
        <v>0.4</v>
      </c>
      <c r="O51" s="66"/>
      <c r="P51" s="54">
        <f t="shared" si="8"/>
        <v>0</v>
      </c>
      <c r="Q51" s="50" t="s">
        <v>115</v>
      </c>
      <c r="R51" s="102"/>
      <c r="S51" s="51">
        <v>0.15</v>
      </c>
      <c r="T51" s="56">
        <f t="shared" si="5"/>
        <v>0</v>
      </c>
    </row>
    <row r="52" spans="2:20">
      <c r="B52" s="50" t="s">
        <v>116</v>
      </c>
      <c r="C52" s="103"/>
      <c r="D52" s="51">
        <v>0.4</v>
      </c>
      <c r="E52" s="64"/>
      <c r="F52" s="54">
        <f t="shared" si="7"/>
        <v>0</v>
      </c>
      <c r="G52" s="50" t="s">
        <v>117</v>
      </c>
      <c r="H52" s="102"/>
      <c r="I52" s="52">
        <v>1.5</v>
      </c>
      <c r="J52" s="53"/>
      <c r="K52" s="54">
        <f t="shared" si="6"/>
        <v>0</v>
      </c>
      <c r="L52" s="50" t="s">
        <v>118</v>
      </c>
      <c r="M52" s="102"/>
      <c r="N52" s="51">
        <v>0.2</v>
      </c>
      <c r="O52" s="66"/>
      <c r="P52" s="54">
        <f t="shared" si="8"/>
        <v>0</v>
      </c>
      <c r="Q52" s="50" t="s">
        <v>119</v>
      </c>
      <c r="R52" s="102"/>
      <c r="S52" s="51">
        <v>0.6</v>
      </c>
      <c r="T52" s="56">
        <f t="shared" si="5"/>
        <v>0</v>
      </c>
    </row>
    <row r="53" spans="2:20">
      <c r="B53" s="50" t="s">
        <v>120</v>
      </c>
      <c r="C53" s="103"/>
      <c r="D53" s="51">
        <v>0.2</v>
      </c>
      <c r="E53" s="64"/>
      <c r="F53" s="54">
        <f t="shared" si="7"/>
        <v>0</v>
      </c>
      <c r="G53" s="67"/>
      <c r="H53" s="67"/>
      <c r="I53" s="67"/>
      <c r="J53" s="67"/>
      <c r="K53" s="67"/>
      <c r="L53" s="50" t="s">
        <v>121</v>
      </c>
      <c r="M53" s="102"/>
      <c r="N53" s="51">
        <v>0.15</v>
      </c>
      <c r="O53" s="66"/>
      <c r="P53" s="54">
        <f t="shared" si="8"/>
        <v>0</v>
      </c>
      <c r="Q53" s="50" t="s">
        <v>122</v>
      </c>
      <c r="R53" s="102"/>
      <c r="S53" s="51">
        <v>0.4</v>
      </c>
      <c r="T53" s="56">
        <f t="shared" si="5"/>
        <v>0</v>
      </c>
    </row>
    <row r="54" spans="2:20">
      <c r="B54" s="50" t="s">
        <v>123</v>
      </c>
      <c r="C54" s="103"/>
      <c r="D54" s="51">
        <v>1</v>
      </c>
      <c r="E54" s="64"/>
      <c r="F54" s="54">
        <f t="shared" si="7"/>
        <v>0</v>
      </c>
      <c r="G54" s="39" t="s">
        <v>124</v>
      </c>
      <c r="H54" s="39"/>
      <c r="I54" s="39"/>
      <c r="J54" s="39"/>
      <c r="K54" s="39"/>
      <c r="L54" s="55" t="s">
        <v>125</v>
      </c>
      <c r="M54" s="102"/>
      <c r="N54" s="51">
        <v>0.3</v>
      </c>
      <c r="O54" s="66"/>
      <c r="P54" s="54">
        <f t="shared" si="8"/>
        <v>0</v>
      </c>
      <c r="Q54" s="50" t="s">
        <v>126</v>
      </c>
      <c r="R54" s="102"/>
      <c r="S54" s="51">
        <v>0.2</v>
      </c>
      <c r="T54" s="56">
        <f t="shared" si="5"/>
        <v>0</v>
      </c>
    </row>
    <row r="55" spans="2:20">
      <c r="B55" s="50" t="s">
        <v>127</v>
      </c>
      <c r="C55" s="103"/>
      <c r="D55" s="51">
        <v>0.6</v>
      </c>
      <c r="E55" s="64"/>
      <c r="F55" s="54">
        <f t="shared" si="7"/>
        <v>0</v>
      </c>
      <c r="G55" s="40" t="s">
        <v>128</v>
      </c>
      <c r="H55" s="102" t="s">
        <v>10</v>
      </c>
      <c r="I55" s="41">
        <v>2</v>
      </c>
      <c r="J55" s="64"/>
      <c r="K55" s="46">
        <f t="shared" ref="K55:K77" si="9">SUM(H55:H55)*(I55)</f>
        <v>0</v>
      </c>
      <c r="L55" s="55" t="s">
        <v>129</v>
      </c>
      <c r="M55" s="102"/>
      <c r="N55" s="51">
        <v>0.15</v>
      </c>
      <c r="O55" s="66"/>
      <c r="P55" s="54">
        <f t="shared" si="8"/>
        <v>0</v>
      </c>
      <c r="Q55" s="50" t="s">
        <v>130</v>
      </c>
      <c r="R55" s="102"/>
      <c r="S55" s="51">
        <v>0.3</v>
      </c>
      <c r="T55" s="56">
        <f t="shared" si="5"/>
        <v>0</v>
      </c>
    </row>
    <row r="56" spans="2:20">
      <c r="B56" s="57" t="s">
        <v>131</v>
      </c>
      <c r="C56" s="104"/>
      <c r="D56" s="58">
        <v>0.2</v>
      </c>
      <c r="E56" s="64"/>
      <c r="F56" s="61">
        <f t="shared" si="7"/>
        <v>0</v>
      </c>
      <c r="G56" s="50" t="s">
        <v>132</v>
      </c>
      <c r="H56" s="102"/>
      <c r="I56" s="51">
        <v>1.6</v>
      </c>
      <c r="J56" s="64"/>
      <c r="K56" s="54">
        <f t="shared" si="9"/>
        <v>0</v>
      </c>
      <c r="L56" s="50" t="s">
        <v>133</v>
      </c>
      <c r="M56" s="102"/>
      <c r="N56" s="51">
        <v>0.12</v>
      </c>
      <c r="O56" s="66"/>
      <c r="P56" s="54">
        <f t="shared" si="8"/>
        <v>0</v>
      </c>
      <c r="Q56" s="50" t="s">
        <v>134</v>
      </c>
      <c r="R56" s="102"/>
      <c r="S56" s="51">
        <v>0.113</v>
      </c>
      <c r="T56" s="56">
        <f t="shared" si="5"/>
        <v>0</v>
      </c>
    </row>
    <row r="57" spans="2:20">
      <c r="B57" s="39" t="s">
        <v>135</v>
      </c>
      <c r="C57" s="39"/>
      <c r="D57" s="39"/>
      <c r="E57" s="39"/>
      <c r="F57" s="39"/>
      <c r="G57" s="50" t="s">
        <v>136</v>
      </c>
      <c r="H57" s="102"/>
      <c r="I57" s="51">
        <v>1.4</v>
      </c>
      <c r="J57" s="64"/>
      <c r="K57" s="54">
        <f t="shared" si="9"/>
        <v>0</v>
      </c>
      <c r="L57" s="50" t="s">
        <v>137</v>
      </c>
      <c r="M57" s="102"/>
      <c r="N57" s="51">
        <v>0.12</v>
      </c>
      <c r="O57" s="66"/>
      <c r="P57" s="54">
        <f t="shared" si="8"/>
        <v>0</v>
      </c>
      <c r="Q57" s="50" t="s">
        <v>138</v>
      </c>
      <c r="R57" s="102"/>
      <c r="S57" s="51">
        <v>0.11</v>
      </c>
      <c r="T57" s="56">
        <f t="shared" si="5"/>
        <v>0</v>
      </c>
    </row>
    <row r="58" spans="2:20">
      <c r="B58" s="47" t="s">
        <v>139</v>
      </c>
      <c r="C58" s="102"/>
      <c r="D58" s="41">
        <v>0.2</v>
      </c>
      <c r="E58" s="64"/>
      <c r="F58" s="68">
        <f t="shared" ref="F58:F77" si="10">SUM(C58*D58)</f>
        <v>0</v>
      </c>
      <c r="G58" s="69" t="s">
        <v>27</v>
      </c>
      <c r="H58" s="102"/>
      <c r="I58" s="51">
        <v>0.9</v>
      </c>
      <c r="J58" s="64"/>
      <c r="K58" s="54">
        <f t="shared" si="9"/>
        <v>0</v>
      </c>
      <c r="L58" s="50" t="s">
        <v>140</v>
      </c>
      <c r="M58" s="102"/>
      <c r="N58" s="51">
        <v>0.1</v>
      </c>
      <c r="O58" s="66"/>
      <c r="P58" s="54">
        <f t="shared" si="8"/>
        <v>0</v>
      </c>
      <c r="Q58" s="50" t="s">
        <v>141</v>
      </c>
      <c r="R58" s="102"/>
      <c r="S58" s="51">
        <v>0.18</v>
      </c>
      <c r="T58" s="56">
        <f t="shared" si="5"/>
        <v>0</v>
      </c>
    </row>
    <row r="59" spans="2:20">
      <c r="B59" s="55" t="s">
        <v>142</v>
      </c>
      <c r="C59" s="103"/>
      <c r="D59" s="51">
        <v>0.4</v>
      </c>
      <c r="E59" s="64"/>
      <c r="F59" s="70">
        <f t="shared" si="10"/>
        <v>0</v>
      </c>
      <c r="G59" s="69" t="s">
        <v>143</v>
      </c>
      <c r="H59" s="102"/>
      <c r="I59" s="51">
        <v>1</v>
      </c>
      <c r="J59" s="64"/>
      <c r="K59" s="54">
        <f t="shared" si="9"/>
        <v>0</v>
      </c>
      <c r="L59" s="50" t="s">
        <v>144</v>
      </c>
      <c r="M59" s="102"/>
      <c r="N59" s="51">
        <v>0.5</v>
      </c>
      <c r="O59" s="66"/>
      <c r="P59" s="54">
        <f t="shared" si="8"/>
        <v>0</v>
      </c>
      <c r="Q59" s="50" t="s">
        <v>145</v>
      </c>
      <c r="R59" s="102"/>
      <c r="S59" s="51">
        <v>0.25</v>
      </c>
      <c r="T59" s="56">
        <f t="shared" si="5"/>
        <v>0</v>
      </c>
    </row>
    <row r="60" spans="2:20">
      <c r="B60" s="55" t="s">
        <v>146</v>
      </c>
      <c r="C60" s="103"/>
      <c r="D60" s="51">
        <v>1</v>
      </c>
      <c r="E60" s="64"/>
      <c r="F60" s="70">
        <f t="shared" si="10"/>
        <v>0</v>
      </c>
      <c r="G60" s="69" t="s">
        <v>147</v>
      </c>
      <c r="H60" s="102"/>
      <c r="I60" s="51">
        <v>1.8</v>
      </c>
      <c r="J60" s="64"/>
      <c r="K60" s="54">
        <f t="shared" si="9"/>
        <v>0</v>
      </c>
      <c r="L60" s="50" t="s">
        <v>148</v>
      </c>
      <c r="M60" s="102"/>
      <c r="N60" s="51">
        <v>0.15</v>
      </c>
      <c r="O60" s="66"/>
      <c r="P60" s="54">
        <f t="shared" si="8"/>
        <v>0</v>
      </c>
      <c r="Q60" s="50" t="s">
        <v>149</v>
      </c>
      <c r="R60" s="102"/>
      <c r="S60" s="51">
        <v>1.4</v>
      </c>
      <c r="T60" s="56">
        <f t="shared" si="5"/>
        <v>0</v>
      </c>
    </row>
    <row r="61" spans="2:20">
      <c r="B61" s="55" t="s">
        <v>150</v>
      </c>
      <c r="C61" s="103"/>
      <c r="D61" s="51">
        <v>0.4</v>
      </c>
      <c r="E61" s="64"/>
      <c r="F61" s="70">
        <f t="shared" si="10"/>
        <v>0</v>
      </c>
      <c r="G61" s="69" t="s">
        <v>151</v>
      </c>
      <c r="H61" s="102"/>
      <c r="I61" s="51">
        <v>0.03</v>
      </c>
      <c r="J61" s="64"/>
      <c r="K61" s="54">
        <f t="shared" si="9"/>
        <v>0</v>
      </c>
      <c r="L61" s="50" t="s">
        <v>152</v>
      </c>
      <c r="M61" s="102"/>
      <c r="N61" s="51">
        <v>0.2</v>
      </c>
      <c r="O61" s="66"/>
      <c r="P61" s="54">
        <f t="shared" si="8"/>
        <v>0</v>
      </c>
      <c r="Q61" s="50" t="s">
        <v>153</v>
      </c>
      <c r="R61" s="102"/>
      <c r="S61" s="51">
        <v>2</v>
      </c>
      <c r="T61" s="56">
        <f t="shared" si="5"/>
        <v>0</v>
      </c>
    </row>
    <row r="62" spans="2:20">
      <c r="B62" s="55" t="s">
        <v>154</v>
      </c>
      <c r="C62" s="103"/>
      <c r="D62" s="51">
        <v>0.03</v>
      </c>
      <c r="E62" s="64"/>
      <c r="F62" s="70">
        <f t="shared" si="10"/>
        <v>0</v>
      </c>
      <c r="G62" s="69" t="s">
        <v>155</v>
      </c>
      <c r="H62" s="102"/>
      <c r="I62" s="51">
        <v>1</v>
      </c>
      <c r="J62" s="64"/>
      <c r="K62" s="54">
        <f t="shared" si="9"/>
        <v>0</v>
      </c>
      <c r="L62" s="50" t="s">
        <v>156</v>
      </c>
      <c r="M62" s="102"/>
      <c r="N62" s="51">
        <v>0.2</v>
      </c>
      <c r="O62" s="66"/>
      <c r="P62" s="54">
        <f t="shared" si="8"/>
        <v>0</v>
      </c>
      <c r="Q62" s="50" t="s">
        <v>157</v>
      </c>
      <c r="R62" s="102"/>
      <c r="S62" s="51">
        <v>0.2</v>
      </c>
      <c r="T62" s="56">
        <f t="shared" si="5"/>
        <v>0</v>
      </c>
    </row>
    <row r="63" spans="2:20">
      <c r="B63" s="55" t="s">
        <v>158</v>
      </c>
      <c r="C63" s="103"/>
      <c r="D63" s="51">
        <v>1</v>
      </c>
      <c r="E63" s="64"/>
      <c r="F63" s="70">
        <f t="shared" si="10"/>
        <v>0</v>
      </c>
      <c r="G63" s="69" t="s">
        <v>159</v>
      </c>
      <c r="H63" s="102"/>
      <c r="I63" s="51">
        <v>0.5</v>
      </c>
      <c r="J63" s="64"/>
      <c r="K63" s="54">
        <f t="shared" si="9"/>
        <v>0</v>
      </c>
      <c r="L63" s="50" t="s">
        <v>160</v>
      </c>
      <c r="M63" s="102"/>
      <c r="N63" s="51">
        <v>0.1</v>
      </c>
      <c r="O63" s="66"/>
      <c r="P63" s="54">
        <f t="shared" si="8"/>
        <v>0</v>
      </c>
      <c r="Q63" s="50" t="s">
        <v>161</v>
      </c>
      <c r="R63" s="102"/>
      <c r="S63" s="51">
        <v>0.13</v>
      </c>
      <c r="T63" s="56">
        <f t="shared" si="5"/>
        <v>0</v>
      </c>
    </row>
    <row r="64" spans="2:20">
      <c r="B64" s="55" t="s">
        <v>162</v>
      </c>
      <c r="C64" s="103"/>
      <c r="D64" s="51">
        <v>0.8</v>
      </c>
      <c r="E64" s="64"/>
      <c r="F64" s="70">
        <f t="shared" si="10"/>
        <v>0</v>
      </c>
      <c r="G64" s="69" t="s">
        <v>163</v>
      </c>
      <c r="H64" s="102"/>
      <c r="I64" s="51">
        <v>0.2</v>
      </c>
      <c r="J64" s="64"/>
      <c r="K64" s="54">
        <f t="shared" si="9"/>
        <v>0</v>
      </c>
      <c r="L64" s="50" t="s">
        <v>164</v>
      </c>
      <c r="M64" s="102"/>
      <c r="N64" s="51">
        <v>1</v>
      </c>
      <c r="O64" s="66"/>
      <c r="P64" s="54">
        <f t="shared" si="8"/>
        <v>0</v>
      </c>
      <c r="Q64" s="50" t="s">
        <v>165</v>
      </c>
      <c r="R64" s="102"/>
      <c r="S64" s="51">
        <v>1.5</v>
      </c>
      <c r="T64" s="56">
        <f t="shared" si="5"/>
        <v>0</v>
      </c>
    </row>
    <row r="65" spans="2:22">
      <c r="B65" s="55" t="s">
        <v>166</v>
      </c>
      <c r="C65" s="103"/>
      <c r="D65" s="51">
        <v>0.9</v>
      </c>
      <c r="E65" s="64"/>
      <c r="F65" s="70">
        <f t="shared" si="10"/>
        <v>0</v>
      </c>
      <c r="G65" s="71" t="s">
        <v>213</v>
      </c>
      <c r="H65" s="102"/>
      <c r="I65" s="51">
        <v>0.1</v>
      </c>
      <c r="J65" s="64"/>
      <c r="K65" s="54">
        <f t="shared" si="9"/>
        <v>0</v>
      </c>
      <c r="L65" s="50" t="s">
        <v>167</v>
      </c>
      <c r="M65" s="102"/>
      <c r="N65" s="51">
        <v>0.5</v>
      </c>
      <c r="O65" s="66"/>
      <c r="P65" s="54">
        <f t="shared" si="8"/>
        <v>0</v>
      </c>
      <c r="Q65" s="50" t="s">
        <v>168</v>
      </c>
      <c r="R65" s="102"/>
      <c r="S65" s="51">
        <v>0.5</v>
      </c>
      <c r="T65" s="56">
        <f t="shared" si="5"/>
        <v>0</v>
      </c>
    </row>
    <row r="66" spans="2:22">
      <c r="B66" s="55" t="s">
        <v>169</v>
      </c>
      <c r="C66" s="103"/>
      <c r="D66" s="51">
        <v>0.6</v>
      </c>
      <c r="E66" s="64"/>
      <c r="F66" s="70">
        <f t="shared" si="10"/>
        <v>0</v>
      </c>
      <c r="G66" s="69" t="s">
        <v>170</v>
      </c>
      <c r="H66" s="102"/>
      <c r="I66" s="51">
        <v>1</v>
      </c>
      <c r="J66" s="64"/>
      <c r="K66" s="54">
        <f t="shared" si="9"/>
        <v>0</v>
      </c>
      <c r="L66" s="50" t="s">
        <v>171</v>
      </c>
      <c r="M66" s="102"/>
      <c r="N66" s="51">
        <v>0.5</v>
      </c>
      <c r="O66" s="66"/>
      <c r="P66" s="54">
        <f t="shared" si="8"/>
        <v>0</v>
      </c>
      <c r="Q66" s="50" t="s">
        <v>172</v>
      </c>
      <c r="R66" s="102"/>
      <c r="S66" s="51">
        <v>0.25</v>
      </c>
      <c r="T66" s="56">
        <f t="shared" si="5"/>
        <v>0</v>
      </c>
    </row>
    <row r="67" spans="2:22">
      <c r="B67" s="55" t="s">
        <v>173</v>
      </c>
      <c r="C67" s="103"/>
      <c r="D67" s="51">
        <v>1</v>
      </c>
      <c r="E67" s="64"/>
      <c r="F67" s="70">
        <f t="shared" si="10"/>
        <v>0</v>
      </c>
      <c r="G67" s="69" t="s">
        <v>174</v>
      </c>
      <c r="H67" s="102"/>
      <c r="I67" s="51">
        <v>0.75</v>
      </c>
      <c r="J67" s="64"/>
      <c r="K67" s="54">
        <f t="shared" si="9"/>
        <v>0</v>
      </c>
      <c r="L67" s="50" t="s">
        <v>175</v>
      </c>
      <c r="M67" s="102"/>
      <c r="N67" s="51">
        <v>0.25</v>
      </c>
      <c r="O67" s="66"/>
      <c r="P67" s="54">
        <f t="shared" si="8"/>
        <v>0</v>
      </c>
      <c r="Q67" s="50"/>
      <c r="R67" s="102"/>
      <c r="S67" s="51">
        <v>4.5</v>
      </c>
      <c r="T67" s="56">
        <f t="shared" si="5"/>
        <v>0</v>
      </c>
    </row>
    <row r="68" spans="2:22">
      <c r="B68" s="55" t="s">
        <v>176</v>
      </c>
      <c r="C68" s="103"/>
      <c r="D68" s="51">
        <v>7.0000000000000007E-2</v>
      </c>
      <c r="E68" s="64"/>
      <c r="F68" s="70">
        <f t="shared" si="10"/>
        <v>0</v>
      </c>
      <c r="G68" s="69" t="s">
        <v>177</v>
      </c>
      <c r="H68" s="102"/>
      <c r="I68" s="51">
        <v>0.5</v>
      </c>
      <c r="J68" s="64"/>
      <c r="K68" s="54">
        <f t="shared" si="9"/>
        <v>0</v>
      </c>
      <c r="L68" s="50" t="s">
        <v>178</v>
      </c>
      <c r="M68" s="102"/>
      <c r="N68" s="51">
        <v>5</v>
      </c>
      <c r="O68" s="66"/>
      <c r="P68" s="54">
        <f t="shared" si="8"/>
        <v>0</v>
      </c>
      <c r="Q68" s="72" t="s">
        <v>179</v>
      </c>
      <c r="R68" s="102"/>
      <c r="S68" s="51">
        <v>0.25</v>
      </c>
      <c r="T68" s="56">
        <f t="shared" si="5"/>
        <v>0</v>
      </c>
    </row>
    <row r="69" spans="2:22">
      <c r="B69" s="55" t="s">
        <v>180</v>
      </c>
      <c r="C69" s="103"/>
      <c r="D69" s="51">
        <v>7.0000000000000007E-2</v>
      </c>
      <c r="E69" s="64"/>
      <c r="F69" s="70">
        <f t="shared" si="10"/>
        <v>0</v>
      </c>
      <c r="G69" s="69" t="s">
        <v>181</v>
      </c>
      <c r="H69" s="102"/>
      <c r="I69" s="51">
        <v>0.8</v>
      </c>
      <c r="J69" s="64"/>
      <c r="K69" s="54">
        <f t="shared" si="9"/>
        <v>0</v>
      </c>
      <c r="L69" s="50" t="s">
        <v>182</v>
      </c>
      <c r="M69" s="102"/>
      <c r="N69" s="51">
        <v>0.12</v>
      </c>
      <c r="O69" s="66"/>
      <c r="P69" s="54">
        <f t="shared" si="8"/>
        <v>0</v>
      </c>
      <c r="Q69" s="72" t="s">
        <v>183</v>
      </c>
      <c r="R69" s="102"/>
      <c r="S69" s="51">
        <v>0.1</v>
      </c>
      <c r="T69" s="56">
        <f t="shared" si="5"/>
        <v>0</v>
      </c>
    </row>
    <row r="70" spans="2:22">
      <c r="B70" s="55" t="s">
        <v>184</v>
      </c>
      <c r="C70" s="103"/>
      <c r="D70" s="51">
        <v>7.0000000000000007E-2</v>
      </c>
      <c r="E70" s="64"/>
      <c r="F70" s="70">
        <f t="shared" si="10"/>
        <v>0</v>
      </c>
      <c r="G70" s="69" t="s">
        <v>185</v>
      </c>
      <c r="H70" s="102"/>
      <c r="I70" s="51">
        <v>1</v>
      </c>
      <c r="J70" s="64"/>
      <c r="K70" s="54">
        <f t="shared" si="9"/>
        <v>0</v>
      </c>
      <c r="L70" s="50" t="s">
        <v>186</v>
      </c>
      <c r="M70" s="102"/>
      <c r="N70" s="51">
        <v>0.12</v>
      </c>
      <c r="O70" s="66"/>
      <c r="P70" s="54">
        <f t="shared" si="8"/>
        <v>0</v>
      </c>
      <c r="Q70" s="72" t="s">
        <v>187</v>
      </c>
      <c r="R70" s="102"/>
      <c r="S70" s="51">
        <v>0.05</v>
      </c>
      <c r="T70" s="56">
        <f t="shared" si="5"/>
        <v>0</v>
      </c>
    </row>
    <row r="71" spans="2:22">
      <c r="B71" s="55" t="s">
        <v>188</v>
      </c>
      <c r="C71" s="103"/>
      <c r="D71" s="51">
        <v>0.6</v>
      </c>
      <c r="E71" s="64"/>
      <c r="F71" s="70">
        <f t="shared" si="10"/>
        <v>0</v>
      </c>
      <c r="G71" s="69" t="s">
        <v>189</v>
      </c>
      <c r="H71" s="102"/>
      <c r="I71" s="51">
        <v>1.5</v>
      </c>
      <c r="J71" s="64"/>
      <c r="K71" s="54">
        <f t="shared" si="9"/>
        <v>0</v>
      </c>
      <c r="L71" s="50" t="s">
        <v>190</v>
      </c>
      <c r="M71" s="102"/>
      <c r="N71" s="51">
        <v>0.1</v>
      </c>
      <c r="O71" s="66"/>
      <c r="P71" s="54">
        <f t="shared" si="8"/>
        <v>0</v>
      </c>
      <c r="Q71" s="73"/>
      <c r="R71" s="73"/>
      <c r="S71" s="73"/>
      <c r="T71" s="74">
        <f>SUM(T25:T70)</f>
        <v>0</v>
      </c>
    </row>
    <row r="72" spans="2:22">
      <c r="B72" s="55" t="s">
        <v>191</v>
      </c>
      <c r="C72" s="103"/>
      <c r="D72" s="51">
        <v>1</v>
      </c>
      <c r="E72" s="64"/>
      <c r="F72" s="70">
        <f t="shared" si="10"/>
        <v>0</v>
      </c>
      <c r="G72" s="69" t="s">
        <v>192</v>
      </c>
      <c r="H72" s="102"/>
      <c r="I72" s="51">
        <v>0.4</v>
      </c>
      <c r="J72" s="64"/>
      <c r="K72" s="54">
        <f t="shared" si="9"/>
        <v>0</v>
      </c>
      <c r="L72" s="55" t="s">
        <v>193</v>
      </c>
      <c r="M72" s="102"/>
      <c r="N72" s="51">
        <v>0.3</v>
      </c>
      <c r="O72" s="66"/>
      <c r="P72" s="54">
        <f t="shared" si="8"/>
        <v>0</v>
      </c>
      <c r="Q72" s="73"/>
      <c r="R72" s="73"/>
      <c r="S72" s="73"/>
      <c r="T72" s="75"/>
    </row>
    <row r="73" spans="2:22">
      <c r="B73" s="55" t="s">
        <v>194</v>
      </c>
      <c r="C73" s="103"/>
      <c r="D73" s="51">
        <v>3.7</v>
      </c>
      <c r="E73" s="64"/>
      <c r="F73" s="70">
        <f t="shared" si="10"/>
        <v>0</v>
      </c>
      <c r="G73" s="69" t="s">
        <v>195</v>
      </c>
      <c r="H73" s="102"/>
      <c r="I73" s="51">
        <v>0.25</v>
      </c>
      <c r="J73" s="64"/>
      <c r="K73" s="54">
        <f t="shared" si="9"/>
        <v>0</v>
      </c>
      <c r="L73" s="50" t="s">
        <v>196</v>
      </c>
      <c r="M73" s="102"/>
      <c r="N73" s="51">
        <v>0.25</v>
      </c>
      <c r="O73" s="66"/>
      <c r="P73" s="54">
        <f t="shared" si="8"/>
        <v>0</v>
      </c>
      <c r="Q73" s="76" t="s">
        <v>209</v>
      </c>
      <c r="R73" s="76"/>
      <c r="S73" s="76"/>
      <c r="T73" s="76"/>
    </row>
    <row r="74" spans="2:22">
      <c r="B74" s="55" t="s">
        <v>197</v>
      </c>
      <c r="C74" s="103"/>
      <c r="D74" s="51">
        <v>0.2</v>
      </c>
      <c r="E74" s="64"/>
      <c r="F74" s="70">
        <f t="shared" si="10"/>
        <v>0</v>
      </c>
      <c r="G74" s="71" t="s">
        <v>198</v>
      </c>
      <c r="H74" s="102"/>
      <c r="I74" s="51">
        <v>0.15</v>
      </c>
      <c r="J74" s="64"/>
      <c r="K74" s="54">
        <f t="shared" si="9"/>
        <v>0</v>
      </c>
      <c r="L74" s="55" t="s">
        <v>199</v>
      </c>
      <c r="M74" s="102"/>
      <c r="N74" s="51">
        <v>0.16</v>
      </c>
      <c r="O74" s="66"/>
      <c r="P74" s="54">
        <f t="shared" si="8"/>
        <v>0</v>
      </c>
      <c r="Q74" s="77"/>
      <c r="R74" s="48"/>
      <c r="S74" s="48"/>
      <c r="T74" s="49">
        <f>SUM(F78)</f>
        <v>0</v>
      </c>
    </row>
    <row r="75" spans="2:22">
      <c r="B75" s="55" t="s">
        <v>200</v>
      </c>
      <c r="C75" s="103"/>
      <c r="D75" s="51">
        <v>0.1</v>
      </c>
      <c r="E75" s="64"/>
      <c r="F75" s="70">
        <f t="shared" si="10"/>
        <v>0</v>
      </c>
      <c r="G75" s="69" t="s">
        <v>201</v>
      </c>
      <c r="H75" s="102"/>
      <c r="I75" s="51">
        <v>0.4</v>
      </c>
      <c r="J75" s="64"/>
      <c r="K75" s="54">
        <f t="shared" si="9"/>
        <v>0</v>
      </c>
      <c r="L75" s="50" t="s">
        <v>202</v>
      </c>
      <c r="M75" s="102"/>
      <c r="N75" s="51">
        <v>0.16</v>
      </c>
      <c r="O75" s="66"/>
      <c r="P75" s="54">
        <f t="shared" si="8"/>
        <v>0</v>
      </c>
      <c r="Q75" s="78"/>
      <c r="R75" s="51"/>
      <c r="S75" s="51"/>
      <c r="T75" s="56">
        <f>SUM(K78)</f>
        <v>0</v>
      </c>
    </row>
    <row r="76" spans="2:22">
      <c r="B76" s="55" t="s">
        <v>203</v>
      </c>
      <c r="C76" s="103"/>
      <c r="D76" s="51">
        <v>0.3</v>
      </c>
      <c r="E76" s="64"/>
      <c r="F76" s="70">
        <f t="shared" si="10"/>
        <v>0</v>
      </c>
      <c r="G76" s="69" t="s">
        <v>47</v>
      </c>
      <c r="H76" s="102"/>
      <c r="I76" s="51">
        <v>1</v>
      </c>
      <c r="J76" s="64"/>
      <c r="K76" s="54">
        <f t="shared" si="9"/>
        <v>0</v>
      </c>
      <c r="L76" s="50" t="s">
        <v>204</v>
      </c>
      <c r="M76" s="102"/>
      <c r="N76" s="51">
        <v>0.3</v>
      </c>
      <c r="O76" s="66"/>
      <c r="P76" s="54">
        <f t="shared" si="8"/>
        <v>0</v>
      </c>
      <c r="Q76" s="78"/>
      <c r="R76" s="51"/>
      <c r="S76" s="51"/>
      <c r="T76" s="56">
        <f>SUM(P78)</f>
        <v>0</v>
      </c>
    </row>
    <row r="77" spans="2:22">
      <c r="B77" s="79" t="s">
        <v>205</v>
      </c>
      <c r="C77" s="105"/>
      <c r="D77" s="80">
        <v>0.15</v>
      </c>
      <c r="E77" s="64"/>
      <c r="F77" s="81">
        <f t="shared" si="10"/>
        <v>0</v>
      </c>
      <c r="G77" s="82" t="s">
        <v>206</v>
      </c>
      <c r="H77" s="102"/>
      <c r="I77" s="58">
        <v>1.5</v>
      </c>
      <c r="K77" s="61">
        <f t="shared" si="9"/>
        <v>0</v>
      </c>
      <c r="L77" s="57" t="s">
        <v>207</v>
      </c>
      <c r="M77" s="102"/>
      <c r="N77" s="58">
        <v>0.7</v>
      </c>
      <c r="O77" s="83"/>
      <c r="P77" s="61">
        <f t="shared" si="8"/>
        <v>0</v>
      </c>
      <c r="Q77" s="84"/>
      <c r="R77" s="85"/>
      <c r="S77" s="85"/>
      <c r="T77" s="86">
        <f>SUM(T71)</f>
        <v>0</v>
      </c>
    </row>
    <row r="78" spans="2:22">
      <c r="B78" s="87"/>
      <c r="C78" s="87"/>
      <c r="D78" s="87"/>
      <c r="E78" s="88"/>
      <c r="F78" s="89">
        <f>SUM(F25:F77)</f>
        <v>0</v>
      </c>
      <c r="G78" s="90"/>
      <c r="H78" s="90"/>
      <c r="I78" s="90"/>
      <c r="J78" s="88"/>
      <c r="K78" s="74">
        <f>SUM(K25:K77)</f>
        <v>0</v>
      </c>
      <c r="L78" s="87"/>
      <c r="M78" s="87"/>
      <c r="N78" s="87"/>
      <c r="O78" s="88"/>
      <c r="P78" s="74">
        <f>SUM(P25:P77)</f>
        <v>0</v>
      </c>
      <c r="Q78" s="91" t="s">
        <v>210</v>
      </c>
      <c r="R78" s="74">
        <f>SUM(T78)</f>
        <v>0</v>
      </c>
      <c r="S78" s="92"/>
      <c r="T78" s="74">
        <f>SUM(T74:T77)</f>
        <v>0</v>
      </c>
      <c r="V78" s="78"/>
    </row>
    <row r="79" spans="2:22" ht="18" customHeight="1">
      <c r="B79" s="93" t="s">
        <v>211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</row>
    <row r="80" spans="2:22">
      <c r="G80" s="64"/>
      <c r="H80" s="64"/>
      <c r="Q80" s="94"/>
    </row>
  </sheetData>
  <mergeCells count="44">
    <mergeCell ref="B1:T1"/>
    <mergeCell ref="B2:T2"/>
    <mergeCell ref="B3:T3"/>
    <mergeCell ref="B4:T4"/>
    <mergeCell ref="B5:T5"/>
    <mergeCell ref="C6:T6"/>
    <mergeCell ref="C7:T7"/>
    <mergeCell ref="B8:T8"/>
    <mergeCell ref="C9:T9"/>
    <mergeCell ref="C10:T10"/>
    <mergeCell ref="C11:T11"/>
    <mergeCell ref="B13:T13"/>
    <mergeCell ref="B14:K14"/>
    <mergeCell ref="L14:T14"/>
    <mergeCell ref="B15:K15"/>
    <mergeCell ref="L15:T15"/>
    <mergeCell ref="B16:K16"/>
    <mergeCell ref="L16:T16"/>
    <mergeCell ref="B17:K17"/>
    <mergeCell ref="L17:T17"/>
    <mergeCell ref="B18:K19"/>
    <mergeCell ref="L18:T18"/>
    <mergeCell ref="L19:T19"/>
    <mergeCell ref="B20:T20"/>
    <mergeCell ref="B21:T21"/>
    <mergeCell ref="B24:F24"/>
    <mergeCell ref="G24:K24"/>
    <mergeCell ref="L24:P24"/>
    <mergeCell ref="Q24:T24"/>
    <mergeCell ref="B32:F32"/>
    <mergeCell ref="Q34:T34"/>
    <mergeCell ref="Q35:T35"/>
    <mergeCell ref="B46:F46"/>
    <mergeCell ref="L46:P46"/>
    <mergeCell ref="G53:K53"/>
    <mergeCell ref="G54:K54"/>
    <mergeCell ref="B57:F57"/>
    <mergeCell ref="Q71:S71"/>
    <mergeCell ref="Q72:S72"/>
    <mergeCell ref="Q73:T73"/>
    <mergeCell ref="B78:D78"/>
    <mergeCell ref="G78:I78"/>
    <mergeCell ref="L78:N78"/>
    <mergeCell ref="B79:T79"/>
  </mergeCells>
  <printOptions horizontalCentered="1" verticalCentered="1"/>
  <pageMargins left="0.235416666666667" right="0.235416666666667" top="0.15625" bottom="0.235416666666667" header="0.51180555555555496" footer="0.51180555555555496"/>
  <pageSetup paperSize="9" scale="71" firstPageNumber="0" orientation="portrait" horizontalDpi="300" verticalDpi="30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</vt:lpstr>
      <vt:lpstr>Inventory!Z_78C63A3A_A687_4144_8760_BBA238487138_.wvu.Cols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donovan@mediaholic.co.za</dc:creator>
  <dc:description/>
  <cp:lastModifiedBy>Donovan Banks</cp:lastModifiedBy>
  <cp:revision>3</cp:revision>
  <cp:lastPrinted>2016-10-06T19:10:00Z</cp:lastPrinted>
  <dcterms:created xsi:type="dcterms:W3CDTF">1996-10-14T23:33:00Z</dcterms:created>
  <dcterms:modified xsi:type="dcterms:W3CDTF">2025-08-11T14:31:40Z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